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ПИСЬМА\ЛПУ\2019\планы рабочая группа на сайт\"/>
    </mc:Choice>
  </mc:AlternateContent>
  <bookViews>
    <workbookView xWindow="0" yWindow="0" windowWidth="15450" windowHeight="10095"/>
  </bookViews>
  <sheets>
    <sheet name="Лист1" sheetId="1" r:id="rId1"/>
    <sheet name="Лист2" sheetId="2" r:id="rId2"/>
  </sheets>
  <definedNames>
    <definedName name="_xlnm.Print_Titles" localSheetId="0">Лист1!$B:$B</definedName>
  </definedNames>
  <calcPr calcId="152511"/>
</workbook>
</file>

<file path=xl/calcChain.xml><?xml version="1.0" encoding="utf-8"?>
<calcChain xmlns="http://schemas.openxmlformats.org/spreadsheetml/2006/main">
  <c r="BE5" i="1" l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" i="1" l="1"/>
  <c r="E81" i="2" l="1"/>
  <c r="E58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I27" i="2"/>
  <c r="I28" i="2"/>
  <c r="D29" i="2"/>
  <c r="D30" i="2"/>
  <c r="D31" i="2"/>
  <c r="D32" i="2"/>
  <c r="D33" i="2"/>
  <c r="D34" i="2"/>
  <c r="I35" i="2"/>
  <c r="I36" i="2"/>
  <c r="I37" i="2"/>
  <c r="I38" i="2"/>
  <c r="I40" i="2"/>
  <c r="I41" i="2"/>
  <c r="D42" i="2"/>
  <c r="I43" i="2"/>
  <c r="I44" i="2"/>
  <c r="I45" i="2"/>
  <c r="I46" i="2"/>
  <c r="I47" i="2"/>
  <c r="D51" i="2"/>
  <c r="D52" i="2"/>
  <c r="I53" i="2"/>
  <c r="I54" i="2"/>
  <c r="D55" i="2"/>
  <c r="I56" i="2"/>
  <c r="I57" i="2"/>
  <c r="D58" i="2"/>
  <c r="D59" i="2"/>
  <c r="I60" i="2"/>
  <c r="D61" i="2"/>
  <c r="D62" i="2"/>
  <c r="D63" i="2"/>
  <c r="D64" i="2"/>
  <c r="D65" i="2"/>
  <c r="D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D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E4" i="2"/>
  <c r="G4" i="2"/>
  <c r="E5" i="2"/>
  <c r="G5" i="2"/>
  <c r="E6" i="2"/>
  <c r="E7" i="2"/>
  <c r="E8" i="2"/>
  <c r="G8" i="2"/>
  <c r="E9" i="2"/>
  <c r="G9" i="2"/>
  <c r="E10" i="2"/>
  <c r="G10" i="2"/>
  <c r="E11" i="2"/>
  <c r="E12" i="2"/>
  <c r="G12" i="2"/>
  <c r="E13" i="2"/>
  <c r="G13" i="2"/>
  <c r="E14" i="2"/>
  <c r="G14" i="2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9" i="2"/>
  <c r="G29" i="2"/>
  <c r="E30" i="2"/>
  <c r="G30" i="2"/>
  <c r="E31" i="2"/>
  <c r="G31" i="2"/>
  <c r="E32" i="2"/>
  <c r="G32" i="2"/>
  <c r="E33" i="2"/>
  <c r="G33" i="2"/>
  <c r="E34" i="2"/>
  <c r="G34" i="2"/>
  <c r="E39" i="2"/>
  <c r="E42" i="2"/>
  <c r="G42" i="2"/>
  <c r="E48" i="2"/>
  <c r="E49" i="2"/>
  <c r="E50" i="2"/>
  <c r="E51" i="2"/>
  <c r="G51" i="2"/>
  <c r="E52" i="2"/>
  <c r="G52" i="2"/>
  <c r="E55" i="2"/>
  <c r="G55" i="2"/>
  <c r="E59" i="2"/>
  <c r="G59" i="2"/>
  <c r="E61" i="2"/>
  <c r="E62" i="2"/>
  <c r="E63" i="2"/>
  <c r="G63" i="2"/>
  <c r="E64" i="2"/>
  <c r="G64" i="2"/>
  <c r="E65" i="2"/>
  <c r="G65" i="2"/>
  <c r="E66" i="2"/>
  <c r="G66" i="2"/>
  <c r="G81" i="2"/>
  <c r="C51" i="2"/>
  <c r="G48" i="2"/>
  <c r="D48" i="2"/>
  <c r="G50" i="2"/>
  <c r="D50" i="2"/>
  <c r="G49" i="2"/>
  <c r="D49" i="2"/>
  <c r="G39" i="2"/>
  <c r="D39" i="2"/>
  <c r="G11" i="2"/>
  <c r="G7" i="2"/>
  <c r="G6" i="2"/>
  <c r="E3" i="2"/>
  <c r="G61" i="2"/>
  <c r="G62" i="2"/>
  <c r="G58" i="2"/>
  <c r="F4" i="2" l="1"/>
  <c r="F18" i="2"/>
  <c r="F5" i="2"/>
  <c r="F51" i="2"/>
  <c r="D3" i="2"/>
  <c r="D99" i="2" s="1"/>
  <c r="F16" i="2"/>
  <c r="G3" i="2"/>
  <c r="G99" i="2" s="1"/>
  <c r="F26" i="2"/>
  <c r="F61" i="2"/>
  <c r="F25" i="2"/>
  <c r="F64" i="2"/>
  <c r="F29" i="2"/>
  <c r="F48" i="2"/>
  <c r="F58" i="2"/>
  <c r="F42" i="2"/>
  <c r="F31" i="2"/>
  <c r="F66" i="2"/>
  <c r="F65" i="2"/>
  <c r="F63" i="2"/>
  <c r="F21" i="2"/>
  <c r="F19" i="2"/>
  <c r="H18" i="2"/>
  <c r="I18" i="2" s="1"/>
  <c r="F17" i="2"/>
  <c r="F6" i="2"/>
  <c r="F30" i="2"/>
  <c r="F32" i="2"/>
  <c r="F33" i="2"/>
  <c r="F55" i="2"/>
  <c r="F11" i="2"/>
  <c r="F14" i="2"/>
  <c r="F15" i="2"/>
  <c r="F23" i="2"/>
  <c r="F62" i="2"/>
  <c r="F81" i="2"/>
  <c r="F7" i="2"/>
  <c r="F10" i="2"/>
  <c r="F59" i="2"/>
  <c r="F24" i="2"/>
  <c r="F22" i="2"/>
  <c r="F8" i="2"/>
  <c r="F34" i="2"/>
  <c r="F13" i="2"/>
  <c r="F20" i="2"/>
  <c r="F49" i="2"/>
  <c r="F50" i="2"/>
  <c r="F39" i="2"/>
  <c r="F9" i="2"/>
  <c r="F12" i="2"/>
  <c r="F52" i="2"/>
  <c r="E99" i="2"/>
  <c r="H55" i="2" l="1"/>
  <c r="I55" i="2" s="1"/>
  <c r="H32" i="2"/>
  <c r="I32" i="2" s="1"/>
  <c r="H65" i="2"/>
  <c r="I65" i="2" s="1"/>
  <c r="H16" i="2"/>
  <c r="I16" i="2" s="1"/>
  <c r="H23" i="2"/>
  <c r="I23" i="2" s="1"/>
  <c r="H26" i="2"/>
  <c r="I26" i="2" s="1"/>
  <c r="H34" i="2"/>
  <c r="I34" i="2" s="1"/>
  <c r="H15" i="2"/>
  <c r="I15" i="2" s="1"/>
  <c r="H52" i="2"/>
  <c r="I52" i="2" s="1"/>
  <c r="H12" i="2"/>
  <c r="I12" i="2" s="1"/>
  <c r="H4" i="2"/>
  <c r="I4" i="2" s="1"/>
  <c r="H66" i="2"/>
  <c r="I66" i="2" s="1"/>
  <c r="H7" i="2"/>
  <c r="I7" i="2" s="1"/>
  <c r="H17" i="2"/>
  <c r="I17" i="2" s="1"/>
  <c r="H19" i="2"/>
  <c r="I19" i="2" s="1"/>
  <c r="H25" i="2"/>
  <c r="I25" i="2" s="1"/>
  <c r="H64" i="2"/>
  <c r="I64" i="2" s="1"/>
  <c r="H9" i="2"/>
  <c r="I9" i="2" s="1"/>
  <c r="H61" i="2"/>
  <c r="I61" i="2" s="1"/>
  <c r="H59" i="2"/>
  <c r="I59" i="2" s="1"/>
  <c r="H5" i="2"/>
  <c r="I5" i="2" s="1"/>
  <c r="H8" i="2"/>
  <c r="I8" i="2" s="1"/>
  <c r="H62" i="2"/>
  <c r="I62" i="2" s="1"/>
  <c r="H58" i="2"/>
  <c r="I58" i="2" s="1"/>
  <c r="H29" i="2"/>
  <c r="I29" i="2" s="1"/>
  <c r="H50" i="2"/>
  <c r="I50" i="2" s="1"/>
  <c r="H49" i="2"/>
  <c r="I49" i="2" s="1"/>
  <c r="H39" i="2"/>
  <c r="I39" i="2" s="1"/>
  <c r="H63" i="2"/>
  <c r="I63" i="2" s="1"/>
  <c r="H51" i="2"/>
  <c r="I51" i="2" s="1"/>
  <c r="H42" i="2"/>
  <c r="I42" i="2" s="1"/>
  <c r="H33" i="2"/>
  <c r="I33" i="2" s="1"/>
  <c r="H31" i="2"/>
  <c r="I31" i="2" s="1"/>
  <c r="H30" i="2"/>
  <c r="I30" i="2" s="1"/>
  <c r="H81" i="2"/>
  <c r="I81" i="2" s="1"/>
  <c r="H22" i="2"/>
  <c r="I22" i="2" s="1"/>
  <c r="H24" i="2"/>
  <c r="I24" i="2" s="1"/>
  <c r="H21" i="2"/>
  <c r="I21" i="2" s="1"/>
  <c r="H20" i="2"/>
  <c r="I20" i="2" s="1"/>
  <c r="H14" i="2"/>
  <c r="I14" i="2" s="1"/>
  <c r="H13" i="2"/>
  <c r="I13" i="2" s="1"/>
  <c r="F3" i="2"/>
  <c r="F99" i="2" s="1"/>
  <c r="D100" i="2"/>
  <c r="H48" i="2"/>
  <c r="I48" i="2" s="1"/>
  <c r="H11" i="2" l="1"/>
  <c r="I11" i="2" s="1"/>
  <c r="H10" i="2"/>
  <c r="I10" i="2" s="1"/>
  <c r="H6" i="2"/>
  <c r="I6" i="2" s="1"/>
  <c r="H3" i="2"/>
  <c r="I3" i="2" s="1"/>
  <c r="H99" i="2" l="1"/>
  <c r="I99" i="2" s="1"/>
</calcChain>
</file>

<file path=xl/sharedStrings.xml><?xml version="1.0" encoding="utf-8"?>
<sst xmlns="http://schemas.openxmlformats.org/spreadsheetml/2006/main" count="194" uniqueCount="194">
  <si>
    <t>Кардиологические</t>
  </si>
  <si>
    <t>Ревматологические</t>
  </si>
  <si>
    <t>Гастроэнтерологические</t>
  </si>
  <si>
    <t>Пульмонологические</t>
  </si>
  <si>
    <t xml:space="preserve">Эндокринологические </t>
  </si>
  <si>
    <t xml:space="preserve">Нефрологические </t>
  </si>
  <si>
    <t>Гематологические</t>
  </si>
  <si>
    <t>Аллергологические</t>
  </si>
  <si>
    <t>Педиатрические</t>
  </si>
  <si>
    <t>Терапевтические (общие)</t>
  </si>
  <si>
    <t>Патология новорожденных</t>
  </si>
  <si>
    <t>Травматологические</t>
  </si>
  <si>
    <t>Ортопедические</t>
  </si>
  <si>
    <t>Урологические</t>
  </si>
  <si>
    <t>Нейрохирургические</t>
  </si>
  <si>
    <t>Ожоговые</t>
  </si>
  <si>
    <t>Челюстно-лицевой хирургии</t>
  </si>
  <si>
    <t>Торакальный</t>
  </si>
  <si>
    <t>Проктологические</t>
  </si>
  <si>
    <t>Кардиохирургические</t>
  </si>
  <si>
    <t>Сосудистой хирургии</t>
  </si>
  <si>
    <t>Хирургические (общие)</t>
  </si>
  <si>
    <t>Онкологические</t>
  </si>
  <si>
    <t>Гинекологические</t>
  </si>
  <si>
    <t>Отоларингологическое</t>
  </si>
  <si>
    <t>Офтальмологические</t>
  </si>
  <si>
    <t>Неврологические</t>
  </si>
  <si>
    <t>Дерматологические</t>
  </si>
  <si>
    <t>Инфекционные</t>
  </si>
  <si>
    <t>Для беременных и рожениц</t>
  </si>
  <si>
    <t>Патологии беременных</t>
  </si>
  <si>
    <t>Реабилитация</t>
  </si>
  <si>
    <t>Для производства абортов</t>
  </si>
  <si>
    <t>ИТОГО</t>
  </si>
  <si>
    <t>ГБУ "Альменевская ЦРБ"</t>
  </si>
  <si>
    <t>План 2016г, случаев</t>
  </si>
  <si>
    <t>Факт, предъявлено</t>
  </si>
  <si>
    <t>Прогноз исполнения</t>
  </si>
  <si>
    <t>ГБУ "Белозерская ЦРБ"</t>
  </si>
  <si>
    <t>ГБУ "Варгашинская ЦРБ"</t>
  </si>
  <si>
    <t>Радиологические</t>
  </si>
  <si>
    <t>ГБУ "Далматовская ЦРБ"</t>
  </si>
  <si>
    <t>ГБУ "Звериноголовская ЦРБ"</t>
  </si>
  <si>
    <t>ГБУ "Каргапольская ЦРБ"</t>
  </si>
  <si>
    <t>ГБУ "Катайская ЦРБ"</t>
  </si>
  <si>
    <t>ГБУ "Кетовская ЦРБ"</t>
  </si>
  <si>
    <t>ГБУ "Куртамышская ЦРБ"</t>
  </si>
  <si>
    <t>ГБУ "Лебяжьевская ЦРБ"</t>
  </si>
  <si>
    <t>ГБУ "Макушинская ЦРБ"</t>
  </si>
  <si>
    <t>ГБУ "Мишкинская ЦРБ"</t>
  </si>
  <si>
    <t>ГБУ "Мокроусовская ЦРБ"</t>
  </si>
  <si>
    <t>ГБУ "Петуховская ЦРБ"</t>
  </si>
  <si>
    <t>ГБУ "Половинская ЦРБ"</t>
  </si>
  <si>
    <t>ГБУ "Глядянская ЦРБ"</t>
  </si>
  <si>
    <t>ГБУ "Сафакулевская ЦРБ"</t>
  </si>
  <si>
    <t>ГБУ "Целинная ЦРБ"</t>
  </si>
  <si>
    <t>ГБУ "Частоозерская ЦРБ"</t>
  </si>
  <si>
    <t>ГБУ "Шатровская ЦРБ"</t>
  </si>
  <si>
    <t>ГБУ "Шумихинская ЦРБ"</t>
  </si>
  <si>
    <t>ГБУ "Шучанская ЦРБ"</t>
  </si>
  <si>
    <t>ГБУ "Юргамышская ЦРБ"</t>
  </si>
  <si>
    <t>ГБУ "Шадринская ЦРБ"</t>
  </si>
  <si>
    <t>ГБУ "КОКБ"</t>
  </si>
  <si>
    <t>ГБУ "Кург. обл. онкодиспансер"</t>
  </si>
  <si>
    <t>ГБУ "Кург. обл. госпиталь для ВВ"</t>
  </si>
  <si>
    <t>ГБУ "Кург. обл. кардиодиспансер"</t>
  </si>
  <si>
    <t>ГБУ "КОДКБ им. Красного Креста"</t>
  </si>
  <si>
    <t>ГБУ "Кург. обл. кож-вен. диспансер"</t>
  </si>
  <si>
    <t>ГБУ "Курганская больница №2"</t>
  </si>
  <si>
    <t>ГБУ "Курганская детская поликлиника"</t>
  </si>
  <si>
    <t>ГБУ "Отд. бол-ца на ст. Курган ОАО "РЖД"</t>
  </si>
  <si>
    <t>ГБУ "Шадринская детская больница"</t>
  </si>
  <si>
    <t>ГБУ "Кург. обл. перинатальный центр"</t>
  </si>
  <si>
    <t>ГБУ "Курганская БСМП"</t>
  </si>
  <si>
    <t>ГБУ "Курганмашзавод"</t>
  </si>
  <si>
    <t>ГБУ "Шадринская БСМП"</t>
  </si>
  <si>
    <t>МЦ "Малыш"</t>
  </si>
  <si>
    <t>ООО "Диакав"</t>
  </si>
  <si>
    <t>ЗАО "Центр семейной медицины"</t>
  </si>
  <si>
    <t>Заявка 2017г, случаев</t>
  </si>
  <si>
    <t>Каргапольская ЦРБ</t>
  </si>
  <si>
    <t>Щучанская ЦРБ</t>
  </si>
  <si>
    <t>Итого по районам</t>
  </si>
  <si>
    <t>Итого КУРГАН (ГЗО)</t>
  </si>
  <si>
    <t>Альменевская ЦРБ</t>
  </si>
  <si>
    <t>Белозерская ЦРБ</t>
  </si>
  <si>
    <t>Варгашинская ЦРБ</t>
  </si>
  <si>
    <t>Далматовская ЦРБ</t>
  </si>
  <si>
    <t>Звериноголовская  ЦРБ</t>
  </si>
  <si>
    <t>Катайская ЦРБ</t>
  </si>
  <si>
    <t>Кетовская ЦРБ</t>
  </si>
  <si>
    <t>Куртамышская ЦРБ</t>
  </si>
  <si>
    <t>Лебяжьевская  ЦРБ</t>
  </si>
  <si>
    <t>Макушинская  ЦРБ</t>
  </si>
  <si>
    <t>Мишкинская ЦРБ</t>
  </si>
  <si>
    <t>Мокроусовская ЦРБ</t>
  </si>
  <si>
    <t>Петуховская ЦРБ</t>
  </si>
  <si>
    <t>Половинская ЦРБ</t>
  </si>
  <si>
    <t>Глядянская ЦРБ</t>
  </si>
  <si>
    <t>Сафакулевская ЦРБ</t>
  </si>
  <si>
    <t>Целинная РБ</t>
  </si>
  <si>
    <t>Частоозерская ЦРБ</t>
  </si>
  <si>
    <t>Шадринская ЦРБ</t>
  </si>
  <si>
    <t>Шатровская ЦРБ</t>
  </si>
  <si>
    <t>Шумихинская ЦРБ</t>
  </si>
  <si>
    <t>Юргамышская ЦРБ</t>
  </si>
  <si>
    <t>Родильный дом № 1</t>
  </si>
  <si>
    <t>Гор. больница №2</t>
  </si>
  <si>
    <t>Гор.больница № 5</t>
  </si>
  <si>
    <t>Гор.поликл. № 3</t>
  </si>
  <si>
    <t>Гор.поликл.№ 4</t>
  </si>
  <si>
    <t xml:space="preserve"> Детская гор.пол. № 2</t>
  </si>
  <si>
    <t>Детская гор.пол.№ 3</t>
  </si>
  <si>
    <t>Детская стом.пол.</t>
  </si>
  <si>
    <t>Городская стом.пол.</t>
  </si>
  <si>
    <t>БСМП Курган</t>
  </si>
  <si>
    <t>Шадр.гор.пол.</t>
  </si>
  <si>
    <t>Шадр.гор.дет.больница</t>
  </si>
  <si>
    <t>Шадр.гор.стом.пол.</t>
  </si>
  <si>
    <t>Шадр.род. дом</t>
  </si>
  <si>
    <t>БСМП Шадринск</t>
  </si>
  <si>
    <t>Шадр. Гор.бол. № 1</t>
  </si>
  <si>
    <t>Обл клинич.больн.</t>
  </si>
  <si>
    <t>Обл.онко диспансер</t>
  </si>
  <si>
    <t xml:space="preserve">Обл. госпиталь </t>
  </si>
  <si>
    <t>Обл.кардио диспансер</t>
  </si>
  <si>
    <t>ОДБ им."Красного Креста "</t>
  </si>
  <si>
    <t>Обл.кож-вен диспансер</t>
  </si>
  <si>
    <t>Шадр.обл.кож-вен диспанс</t>
  </si>
  <si>
    <t>Обл.инфекционная больн</t>
  </si>
  <si>
    <t>Обл.нарко диспансер</t>
  </si>
  <si>
    <t>Курган.обл.психо больница</t>
  </si>
  <si>
    <t>Песчанская туб.больница</t>
  </si>
  <si>
    <t>Шадр.противотуб.диспанс</t>
  </si>
  <si>
    <t>Шадр.псих.диспанс.</t>
  </si>
  <si>
    <t>Шадр.нарко диспанс.</t>
  </si>
  <si>
    <t>Курган. спец.дом ребенка</t>
  </si>
  <si>
    <t xml:space="preserve">Куртамыш. дом ребенка </t>
  </si>
  <si>
    <t>Обл. врачебно-физк. дисп.</t>
  </si>
  <si>
    <t>Курганская СПК</t>
  </si>
  <si>
    <t>Шадринская СПК</t>
  </si>
  <si>
    <t>Юргамышский туб.дет.сан.</t>
  </si>
  <si>
    <t>Обл. бюро СМЭ</t>
  </si>
  <si>
    <t>Обл.мед.библиотека</t>
  </si>
  <si>
    <t xml:space="preserve">Мед.информ-аналит центр </t>
  </si>
  <si>
    <t>Обл.пат.анатом.бюро</t>
  </si>
  <si>
    <t>Обл.центр  СПИД</t>
  </si>
  <si>
    <t>Курган.противотуб.дисп</t>
  </si>
  <si>
    <t>Введенская туб.больн</t>
  </si>
  <si>
    <t>Мишкинская псих.больн</t>
  </si>
  <si>
    <t>Новопетропавл нарко центр</t>
  </si>
  <si>
    <t>Клинич.центр гастроэнтер.</t>
  </si>
  <si>
    <t>Кировский пул.сан.«Космос»</t>
  </si>
  <si>
    <t>Центр медицины катастроф</t>
  </si>
  <si>
    <t>Центр мед.профилактики</t>
  </si>
  <si>
    <t>Итого г.Шадринск</t>
  </si>
  <si>
    <t>Итого областные ЛПУ</t>
  </si>
  <si>
    <t>ВСЕГО</t>
  </si>
  <si>
    <t>НУЗ "Отделенческая больница на ст.Курган ОАО "РЖД"</t>
  </si>
  <si>
    <t>ОАО "КМЗ"</t>
  </si>
  <si>
    <t>ФГУ РНЦ ВТО им.ак.Илизарова</t>
  </si>
  <si>
    <t>ФГУЗ "МСЧ УВД"</t>
  </si>
  <si>
    <t>Курорты Зауралья</t>
  </si>
  <si>
    <t>Итого :</t>
  </si>
  <si>
    <t>Автохозяйство ГЗО</t>
  </si>
  <si>
    <t>Перинатальный центр</t>
  </si>
  <si>
    <t>Гор.больница №1</t>
  </si>
  <si>
    <t>РЕЗЕРВ</t>
  </si>
  <si>
    <t>ООО Альфа Мед</t>
  </si>
  <si>
    <t>ЗАО Центр семейной медицины</t>
  </si>
  <si>
    <t>ЗАО Мед центр Малыш</t>
  </si>
  <si>
    <t>ОЗЕРО ГОРЬКОЕ</t>
  </si>
  <si>
    <t>ДЕПАРТАМЕНТ</t>
  </si>
  <si>
    <t>Детская гор.пол</t>
  </si>
  <si>
    <t>НИИ Материнства и детсва</t>
  </si>
  <si>
    <t>ООО ДИАКАВ</t>
  </si>
  <si>
    <t>Предложение 2017</t>
  </si>
  <si>
    <t>Отклонение предложение -план 2016</t>
  </si>
  <si>
    <t>ГБУ "Курганская поликлиника №1"</t>
  </si>
  <si>
    <t>ГБУ "Курганская поликлиника №2"</t>
  </si>
  <si>
    <t>ГБУ "Курганская обл. спец. Инф. больница"</t>
  </si>
  <si>
    <t>ООО ЦАД 45</t>
  </si>
  <si>
    <t>ГБУ "Шадринская поликлиника"</t>
  </si>
  <si>
    <t>ООО "МАСТЕРСЛУХ"</t>
  </si>
  <si>
    <t>Гинекологические ЭКО</t>
  </si>
  <si>
    <t>Всего</t>
  </si>
  <si>
    <t>ООО «Еврооптик-Курган»</t>
  </si>
  <si>
    <t>ООО «МедЛайн»</t>
  </si>
  <si>
    <t>ООО «Офтальмо-Регион»</t>
  </si>
  <si>
    <t>ООО НУЗ ОК "Орбита"</t>
  </si>
  <si>
    <t>ООО «МЦ «Здоровье»</t>
  </si>
  <si>
    <t>ООО «ЭкоКлиника»</t>
  </si>
  <si>
    <t>Профиль</t>
  </si>
  <si>
    <t>Распределение объемов медицинской помощи в условиях дневных стационаров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</si>
</sst>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₽_-;\-* #,##0.00_₽_-;_-* &quot;-&quot;??_₽_-;_-@_-"/>
    <numFmt numFmtId="164" formatCode="_-* #,##0_р_._-;\-* #,##0_р_._-;_-* &quot;-&quot;_р_.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165" fontId="3" fillId="0" borderId="0" applyFont="0" applyFill="0" applyBorder="0" applyAlignment="0" applyProtection="0"/>
  </cellStyleXfs>
  <cellXfs count="40">
    <xf numFmtId="0" fontId="0" fillId="0" borderId="0" xfId="0"/>
    <xf numFmtId="0" fontId="7" fillId="2" borderId="1" xfId="1" applyFont="1" applyFill="1" applyBorder="1" applyAlignment="1">
      <alignment horizontal="left" indent="1"/>
    </xf>
    <xf numFmtId="0" fontId="7" fillId="3" borderId="1" xfId="1" applyFont="1" applyFill="1" applyBorder="1" applyAlignment="1">
      <alignment horizontal="left" indent="1"/>
    </xf>
    <xf numFmtId="0" fontId="7" fillId="4" borderId="1" xfId="1" applyFont="1" applyFill="1" applyBorder="1" applyAlignment="1">
      <alignment horizontal="left" indent="1"/>
    </xf>
    <xf numFmtId="0" fontId="7" fillId="5" borderId="1" xfId="1" applyFont="1" applyFill="1" applyBorder="1" applyAlignment="1">
      <alignment horizontal="left" indent="1"/>
    </xf>
    <xf numFmtId="0" fontId="7" fillId="6" borderId="1" xfId="1" applyFont="1" applyFill="1" applyBorder="1" applyAlignment="1">
      <alignment horizontal="left" indent="1"/>
    </xf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6" fillId="3" borderId="1" xfId="1" applyFont="1" applyFill="1" applyBorder="1"/>
    <xf numFmtId="0" fontId="6" fillId="4" borderId="1" xfId="1" applyFont="1" applyFill="1" applyBorder="1"/>
    <xf numFmtId="0" fontId="6" fillId="4" borderId="1" xfId="1" applyFont="1" applyFill="1" applyBorder="1" applyAlignment="1">
      <alignment horizontal="left" indent="1"/>
    </xf>
    <xf numFmtId="0" fontId="6" fillId="5" borderId="1" xfId="1" applyFont="1" applyFill="1" applyBorder="1"/>
    <xf numFmtId="165" fontId="6" fillId="4" borderId="1" xfId="3" applyFont="1" applyFill="1" applyBorder="1"/>
    <xf numFmtId="0" fontId="6" fillId="8" borderId="1" xfId="1" applyFont="1" applyFill="1" applyBorder="1"/>
    <xf numFmtId="0" fontId="7" fillId="8" borderId="1" xfId="1" applyFont="1" applyFill="1" applyBorder="1" applyAlignment="1">
      <alignment horizontal="left" indent="1"/>
    </xf>
    <xf numFmtId="0" fontId="6" fillId="9" borderId="1" xfId="1" applyFont="1" applyFill="1" applyBorder="1"/>
    <xf numFmtId="0" fontId="6" fillId="9" borderId="1" xfId="1" applyFont="1" applyFill="1" applyBorder="1" applyAlignment="1">
      <alignment horizontal="left" indent="1"/>
    </xf>
    <xf numFmtId="0" fontId="6" fillId="6" borderId="1" xfId="1" applyFont="1" applyFill="1" applyBorder="1"/>
    <xf numFmtId="0" fontId="6" fillId="8" borderId="1" xfId="1" applyFont="1" applyFill="1" applyBorder="1" applyAlignment="1">
      <alignment horizontal="left" indent="1"/>
    </xf>
    <xf numFmtId="164" fontId="0" fillId="0" borderId="1" xfId="0" applyNumberFormat="1" applyBorder="1"/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0" fontId="12" fillId="0" borderId="0" xfId="0" applyFont="1" applyFill="1"/>
    <xf numFmtId="0" fontId="11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10" fillId="0" borderId="0" xfId="0" applyFont="1" applyFill="1"/>
    <xf numFmtId="164" fontId="10" fillId="0" borderId="0" xfId="0" applyNumberFormat="1" applyFont="1" applyFill="1"/>
    <xf numFmtId="0" fontId="9" fillId="0" borderId="1" xfId="0" applyFont="1" applyFill="1" applyBorder="1" applyAlignment="1">
      <alignment wrapText="1"/>
    </xf>
    <xf numFmtId="0" fontId="9" fillId="0" borderId="1" xfId="2" applyFont="1" applyFill="1" applyBorder="1" applyAlignment="1">
      <alignment vertical="center" shrinkToFi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43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textRotation="90" wrapText="1"/>
    </xf>
    <xf numFmtId="2" fontId="8" fillId="0" borderId="1" xfId="0" applyNumberFormat="1" applyFont="1" applyFill="1" applyBorder="1" applyAlignment="1">
      <alignment vertical="center" textRotation="90" wrapText="1"/>
    </xf>
    <xf numFmtId="2" fontId="8" fillId="0" borderId="1" xfId="0" applyNumberFormat="1" applyFont="1" applyFill="1" applyBorder="1" applyAlignment="1">
      <alignment textRotation="90" wrapText="1"/>
    </xf>
    <xf numFmtId="0" fontId="8" fillId="10" borderId="1" xfId="0" applyFont="1" applyFill="1" applyBorder="1" applyAlignment="1">
      <alignment vertical="center" textRotation="90" wrapText="1"/>
    </xf>
    <xf numFmtId="2" fontId="13" fillId="0" borderId="0" xfId="0" applyNumberFormat="1" applyFont="1" applyFill="1" applyAlignment="1">
      <alignment textRotation="90" wrapText="1"/>
    </xf>
  </cellXfs>
  <cellStyles count="4">
    <cellStyle name="Обычный" xfId="0" builtinId="0"/>
    <cellStyle name="Обычный_Лист2" xfId="1"/>
    <cellStyle name="Обычный_Таблица 6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0"/>
  <sheetViews>
    <sheetView tabSelected="1" zoomScale="85" zoomScaleNormal="85" zoomScaleSheetLayoutView="87" workbookViewId="0">
      <pane xSplit="2" ySplit="3" topLeftCell="C16" activePane="bottomRight" state="frozen"/>
      <selection pane="topRight" activeCell="C1" sqref="C1"/>
      <selection pane="bottomLeft" activeCell="A6" sqref="A6"/>
      <selection pane="bottomRight" activeCell="A2" sqref="A2"/>
    </sheetView>
  </sheetViews>
  <sheetFormatPr defaultColWidth="9.140625" defaultRowHeight="15" x14ac:dyDescent="0.2"/>
  <cols>
    <col min="1" max="1" width="5.7109375" style="25" customWidth="1"/>
    <col min="2" max="2" width="25.28515625" style="25" customWidth="1"/>
    <col min="3" max="3" width="12.28515625" style="26" customWidth="1"/>
    <col min="4" max="4" width="11.42578125" style="25" customWidth="1"/>
    <col min="5" max="5" width="11.85546875" style="25" customWidth="1"/>
    <col min="6" max="7" width="11" style="25" customWidth="1"/>
    <col min="8" max="8" width="11.42578125" style="25" customWidth="1"/>
    <col min="9" max="9" width="10.85546875" style="25" customWidth="1"/>
    <col min="10" max="10" width="10.7109375" style="25" customWidth="1"/>
    <col min="11" max="11" width="11" style="25" customWidth="1"/>
    <col min="12" max="12" width="12.140625" style="25" customWidth="1"/>
    <col min="13" max="13" width="10.7109375" style="25" customWidth="1"/>
    <col min="14" max="14" width="11.42578125" style="25" customWidth="1"/>
    <col min="15" max="15" width="11.7109375" style="25" customWidth="1"/>
    <col min="16" max="16" width="11.28515625" style="25" customWidth="1"/>
    <col min="17" max="18" width="10.42578125" style="25" customWidth="1"/>
    <col min="19" max="19" width="11.140625" style="25" customWidth="1"/>
    <col min="20" max="20" width="11.7109375" style="25" customWidth="1"/>
    <col min="21" max="22" width="11.140625" style="25" customWidth="1"/>
    <col min="23" max="23" width="11.42578125" style="25" customWidth="1"/>
    <col min="24" max="25" width="11.140625" style="25" customWidth="1"/>
    <col min="26" max="26" width="13.140625" style="25" customWidth="1"/>
    <col min="27" max="27" width="11.85546875" style="25" customWidth="1"/>
    <col min="28" max="28" width="11" style="25" customWidth="1"/>
    <col min="29" max="29" width="11.140625" style="25" customWidth="1"/>
    <col min="30" max="30" width="11.42578125" style="25" customWidth="1"/>
    <col min="31" max="31" width="11.5703125" style="25" customWidth="1"/>
    <col min="32" max="32" width="11.7109375" style="25" customWidth="1"/>
    <col min="33" max="33" width="12.140625" style="25" customWidth="1"/>
    <col min="34" max="34" width="11.42578125" style="25" customWidth="1"/>
    <col min="35" max="35" width="11.28515625" style="25" customWidth="1"/>
    <col min="36" max="36" width="11.42578125" style="25" customWidth="1"/>
    <col min="37" max="37" width="11.28515625" style="25" customWidth="1"/>
    <col min="38" max="38" width="11" style="25" customWidth="1"/>
    <col min="39" max="39" width="17.42578125" style="25" customWidth="1"/>
    <col min="40" max="40" width="11.140625" style="25" customWidth="1"/>
    <col min="41" max="41" width="12.28515625" style="25" customWidth="1"/>
    <col min="42" max="42" width="11.5703125" style="25" customWidth="1"/>
    <col min="43" max="43" width="11.7109375" style="25" customWidth="1"/>
    <col min="44" max="44" width="10.7109375" style="25" customWidth="1"/>
    <col min="45" max="46" width="11" style="25" customWidth="1"/>
    <col min="47" max="47" width="11.42578125" style="25" customWidth="1"/>
    <col min="48" max="48" width="11.140625" style="25" customWidth="1"/>
    <col min="49" max="49" width="11.85546875" style="25" customWidth="1"/>
    <col min="50" max="50" width="11" style="25" customWidth="1"/>
    <col min="51" max="51" width="11.28515625" style="25" customWidth="1"/>
    <col min="52" max="56" width="10.7109375" style="25" customWidth="1"/>
    <col min="57" max="57" width="16.85546875" style="25" customWidth="1"/>
    <col min="58" max="16384" width="9.140625" style="25"/>
  </cols>
  <sheetData>
    <row r="1" spans="1:57" s="23" customFormat="1" ht="15.75" x14ac:dyDescent="0.25">
      <c r="A1" s="23" t="s">
        <v>193</v>
      </c>
      <c r="C1" s="24"/>
    </row>
    <row r="3" spans="1:57" s="39" customFormat="1" ht="150.75" customHeight="1" x14ac:dyDescent="0.25">
      <c r="A3" s="35"/>
      <c r="B3" s="35" t="s">
        <v>192</v>
      </c>
      <c r="C3" s="35" t="s">
        <v>185</v>
      </c>
      <c r="D3" s="36" t="s">
        <v>34</v>
      </c>
      <c r="E3" s="36" t="s">
        <v>38</v>
      </c>
      <c r="F3" s="36" t="s">
        <v>39</v>
      </c>
      <c r="G3" s="36" t="s">
        <v>41</v>
      </c>
      <c r="H3" s="36" t="s">
        <v>42</v>
      </c>
      <c r="I3" s="36" t="s">
        <v>43</v>
      </c>
      <c r="J3" s="36" t="s">
        <v>44</v>
      </c>
      <c r="K3" s="36" t="s">
        <v>45</v>
      </c>
      <c r="L3" s="36" t="s">
        <v>46</v>
      </c>
      <c r="M3" s="36" t="s">
        <v>47</v>
      </c>
      <c r="N3" s="36" t="s">
        <v>48</v>
      </c>
      <c r="O3" s="36" t="s">
        <v>49</v>
      </c>
      <c r="P3" s="36" t="s">
        <v>50</v>
      </c>
      <c r="Q3" s="36" t="s">
        <v>51</v>
      </c>
      <c r="R3" s="36" t="s">
        <v>52</v>
      </c>
      <c r="S3" s="36" t="s">
        <v>53</v>
      </c>
      <c r="T3" s="36" t="s">
        <v>54</v>
      </c>
      <c r="U3" s="36" t="s">
        <v>55</v>
      </c>
      <c r="V3" s="36" t="s">
        <v>56</v>
      </c>
      <c r="W3" s="36" t="s">
        <v>57</v>
      </c>
      <c r="X3" s="36" t="s">
        <v>58</v>
      </c>
      <c r="Y3" s="36" t="s">
        <v>59</v>
      </c>
      <c r="Z3" s="36" t="s">
        <v>60</v>
      </c>
      <c r="AA3" s="36" t="s">
        <v>61</v>
      </c>
      <c r="AB3" s="36" t="s">
        <v>62</v>
      </c>
      <c r="AC3" s="36" t="s">
        <v>63</v>
      </c>
      <c r="AD3" s="36" t="s">
        <v>64</v>
      </c>
      <c r="AE3" s="36" t="s">
        <v>65</v>
      </c>
      <c r="AF3" s="36" t="s">
        <v>66</v>
      </c>
      <c r="AG3" s="36" t="s">
        <v>67</v>
      </c>
      <c r="AH3" s="36" t="s">
        <v>72</v>
      </c>
      <c r="AI3" s="36" t="s">
        <v>68</v>
      </c>
      <c r="AJ3" s="36" t="s">
        <v>178</v>
      </c>
      <c r="AK3" s="36" t="s">
        <v>179</v>
      </c>
      <c r="AL3" s="36" t="s">
        <v>181</v>
      </c>
      <c r="AM3" s="36" t="s">
        <v>180</v>
      </c>
      <c r="AN3" s="36" t="s">
        <v>69</v>
      </c>
      <c r="AO3" s="36" t="s">
        <v>73</v>
      </c>
      <c r="AP3" s="36" t="s">
        <v>70</v>
      </c>
      <c r="AQ3" s="36" t="s">
        <v>74</v>
      </c>
      <c r="AR3" s="36" t="s">
        <v>182</v>
      </c>
      <c r="AS3" s="36" t="s">
        <v>71</v>
      </c>
      <c r="AT3" s="36" t="s">
        <v>75</v>
      </c>
      <c r="AU3" s="36" t="s">
        <v>76</v>
      </c>
      <c r="AV3" s="36" t="s">
        <v>78</v>
      </c>
      <c r="AW3" s="38" t="s">
        <v>191</v>
      </c>
      <c r="AX3" s="36" t="s">
        <v>77</v>
      </c>
      <c r="AY3" s="38" t="s">
        <v>190</v>
      </c>
      <c r="AZ3" s="38" t="s">
        <v>189</v>
      </c>
      <c r="BA3" s="38" t="s">
        <v>188</v>
      </c>
      <c r="BB3" s="37" t="s">
        <v>183</v>
      </c>
      <c r="BC3" s="38" t="s">
        <v>187</v>
      </c>
      <c r="BD3" s="38" t="s">
        <v>186</v>
      </c>
    </row>
    <row r="4" spans="1:57" s="27" customFormat="1" x14ac:dyDescent="0.2">
      <c r="A4" s="29">
        <v>1</v>
      </c>
      <c r="B4" s="30" t="s">
        <v>0</v>
      </c>
      <c r="C4" s="31">
        <v>1494</v>
      </c>
      <c r="D4" s="31">
        <v>0</v>
      </c>
      <c r="E4" s="31">
        <v>0</v>
      </c>
      <c r="F4" s="31">
        <v>0</v>
      </c>
      <c r="G4" s="31">
        <v>0</v>
      </c>
      <c r="H4" s="31">
        <v>0</v>
      </c>
      <c r="I4" s="31">
        <v>0</v>
      </c>
      <c r="J4" s="31">
        <v>0</v>
      </c>
      <c r="K4" s="31">
        <v>0</v>
      </c>
      <c r="L4" s="31">
        <v>0</v>
      </c>
      <c r="M4" s="31">
        <v>0</v>
      </c>
      <c r="N4" s="31">
        <v>0</v>
      </c>
      <c r="O4" s="31">
        <v>110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31">
        <v>0</v>
      </c>
      <c r="V4" s="31">
        <v>0</v>
      </c>
      <c r="W4" s="31">
        <v>0</v>
      </c>
      <c r="X4" s="31">
        <v>0</v>
      </c>
      <c r="Y4" s="31">
        <v>0</v>
      </c>
      <c r="Z4" s="31">
        <v>0</v>
      </c>
      <c r="AA4" s="31">
        <v>0</v>
      </c>
      <c r="AB4" s="31">
        <v>0</v>
      </c>
      <c r="AC4" s="31">
        <v>0</v>
      </c>
      <c r="AD4" s="31">
        <v>0</v>
      </c>
      <c r="AE4" s="31">
        <v>1336</v>
      </c>
      <c r="AF4" s="31">
        <v>0</v>
      </c>
      <c r="AG4" s="31">
        <v>0</v>
      </c>
      <c r="AH4" s="31">
        <v>0</v>
      </c>
      <c r="AI4" s="31">
        <v>0</v>
      </c>
      <c r="AJ4" s="31">
        <v>0</v>
      </c>
      <c r="AK4" s="31">
        <v>0</v>
      </c>
      <c r="AL4" s="31">
        <v>0</v>
      </c>
      <c r="AM4" s="31">
        <v>0</v>
      </c>
      <c r="AN4" s="31">
        <v>0</v>
      </c>
      <c r="AO4" s="31">
        <v>0</v>
      </c>
      <c r="AP4" s="31">
        <v>0</v>
      </c>
      <c r="AQ4" s="31">
        <v>0</v>
      </c>
      <c r="AR4" s="31">
        <v>0</v>
      </c>
      <c r="AS4" s="31">
        <v>0</v>
      </c>
      <c r="AT4" s="31">
        <v>0</v>
      </c>
      <c r="AU4" s="31">
        <v>0</v>
      </c>
      <c r="AV4" s="31">
        <v>0</v>
      </c>
      <c r="AW4" s="31">
        <v>0</v>
      </c>
      <c r="AX4" s="31">
        <v>0</v>
      </c>
      <c r="AY4" s="31">
        <v>0</v>
      </c>
      <c r="AZ4" s="31">
        <v>0</v>
      </c>
      <c r="BA4" s="31">
        <v>0</v>
      </c>
      <c r="BB4" s="31">
        <v>0</v>
      </c>
      <c r="BC4" s="31">
        <v>48</v>
      </c>
      <c r="BD4" s="31">
        <v>0</v>
      </c>
      <c r="BE4" s="28">
        <f t="shared" ref="BE4:BE39" si="0">C4-SUM(D4:BD4)</f>
        <v>0</v>
      </c>
    </row>
    <row r="5" spans="1:57" s="27" customFormat="1" x14ac:dyDescent="0.2">
      <c r="A5" s="29">
        <v>2</v>
      </c>
      <c r="B5" s="30" t="s">
        <v>1</v>
      </c>
      <c r="C5" s="31">
        <v>0</v>
      </c>
      <c r="D5" s="31">
        <v>0</v>
      </c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  <c r="P5" s="31">
        <v>0</v>
      </c>
      <c r="Q5" s="31">
        <v>0</v>
      </c>
      <c r="R5" s="31">
        <v>0</v>
      </c>
      <c r="S5" s="31">
        <v>0</v>
      </c>
      <c r="T5" s="31">
        <v>0</v>
      </c>
      <c r="U5" s="31">
        <v>0</v>
      </c>
      <c r="V5" s="31">
        <v>0</v>
      </c>
      <c r="W5" s="31">
        <v>0</v>
      </c>
      <c r="X5" s="31">
        <v>0</v>
      </c>
      <c r="Y5" s="31">
        <v>0</v>
      </c>
      <c r="Z5" s="31">
        <v>0</v>
      </c>
      <c r="AA5" s="31">
        <v>0</v>
      </c>
      <c r="AB5" s="31">
        <v>0</v>
      </c>
      <c r="AC5" s="31">
        <v>0</v>
      </c>
      <c r="AD5" s="31">
        <v>0</v>
      </c>
      <c r="AE5" s="31">
        <v>0</v>
      </c>
      <c r="AF5" s="31">
        <v>0</v>
      </c>
      <c r="AG5" s="31">
        <v>0</v>
      </c>
      <c r="AH5" s="31">
        <v>0</v>
      </c>
      <c r="AI5" s="31">
        <v>0</v>
      </c>
      <c r="AJ5" s="31">
        <v>0</v>
      </c>
      <c r="AK5" s="31">
        <v>0</v>
      </c>
      <c r="AL5" s="31">
        <v>0</v>
      </c>
      <c r="AM5" s="31">
        <v>0</v>
      </c>
      <c r="AN5" s="31">
        <v>0</v>
      </c>
      <c r="AO5" s="31">
        <v>0</v>
      </c>
      <c r="AP5" s="31">
        <v>0</v>
      </c>
      <c r="AQ5" s="31">
        <v>0</v>
      </c>
      <c r="AR5" s="31">
        <v>0</v>
      </c>
      <c r="AS5" s="31">
        <v>0</v>
      </c>
      <c r="AT5" s="31">
        <v>0</v>
      </c>
      <c r="AU5" s="31">
        <v>0</v>
      </c>
      <c r="AV5" s="31">
        <v>0</v>
      </c>
      <c r="AW5" s="31">
        <v>0</v>
      </c>
      <c r="AX5" s="31">
        <v>0</v>
      </c>
      <c r="AY5" s="31">
        <v>0</v>
      </c>
      <c r="AZ5" s="31">
        <v>0</v>
      </c>
      <c r="BA5" s="31">
        <v>0</v>
      </c>
      <c r="BB5" s="31">
        <v>0</v>
      </c>
      <c r="BC5" s="31">
        <v>0</v>
      </c>
      <c r="BD5" s="31">
        <v>0</v>
      </c>
      <c r="BE5" s="28">
        <f t="shared" si="0"/>
        <v>0</v>
      </c>
    </row>
    <row r="6" spans="1:57" s="27" customFormat="1" x14ac:dyDescent="0.2">
      <c r="A6" s="29">
        <v>3</v>
      </c>
      <c r="B6" s="30" t="s">
        <v>2</v>
      </c>
      <c r="C6" s="31">
        <v>0</v>
      </c>
      <c r="D6" s="31">
        <v>0</v>
      </c>
      <c r="E6" s="31">
        <v>0</v>
      </c>
      <c r="F6" s="31">
        <v>0</v>
      </c>
      <c r="G6" s="31">
        <v>0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  <c r="P6" s="31">
        <v>0</v>
      </c>
      <c r="Q6" s="31">
        <v>0</v>
      </c>
      <c r="R6" s="31">
        <v>0</v>
      </c>
      <c r="S6" s="31">
        <v>0</v>
      </c>
      <c r="T6" s="31">
        <v>0</v>
      </c>
      <c r="U6" s="31">
        <v>0</v>
      </c>
      <c r="V6" s="31">
        <v>0</v>
      </c>
      <c r="W6" s="31">
        <v>0</v>
      </c>
      <c r="X6" s="31">
        <v>0</v>
      </c>
      <c r="Y6" s="31">
        <v>0</v>
      </c>
      <c r="Z6" s="31">
        <v>0</v>
      </c>
      <c r="AA6" s="31">
        <v>0</v>
      </c>
      <c r="AB6" s="31">
        <v>0</v>
      </c>
      <c r="AC6" s="31">
        <v>0</v>
      </c>
      <c r="AD6" s="31">
        <v>0</v>
      </c>
      <c r="AE6" s="31">
        <v>0</v>
      </c>
      <c r="AF6" s="31">
        <v>0</v>
      </c>
      <c r="AG6" s="31">
        <v>0</v>
      </c>
      <c r="AH6" s="31">
        <v>0</v>
      </c>
      <c r="AI6" s="31">
        <v>0</v>
      </c>
      <c r="AJ6" s="31">
        <v>0</v>
      </c>
      <c r="AK6" s="31">
        <v>0</v>
      </c>
      <c r="AL6" s="31">
        <v>0</v>
      </c>
      <c r="AM6" s="31">
        <v>0</v>
      </c>
      <c r="AN6" s="31">
        <v>0</v>
      </c>
      <c r="AO6" s="31">
        <v>0</v>
      </c>
      <c r="AP6" s="31">
        <v>0</v>
      </c>
      <c r="AQ6" s="31">
        <v>0</v>
      </c>
      <c r="AR6" s="31">
        <v>0</v>
      </c>
      <c r="AS6" s="31">
        <v>0</v>
      </c>
      <c r="AT6" s="31">
        <v>0</v>
      </c>
      <c r="AU6" s="31">
        <v>0</v>
      </c>
      <c r="AV6" s="31">
        <v>0</v>
      </c>
      <c r="AW6" s="31">
        <v>0</v>
      </c>
      <c r="AX6" s="31">
        <v>0</v>
      </c>
      <c r="AY6" s="31">
        <v>0</v>
      </c>
      <c r="AZ6" s="31">
        <v>0</v>
      </c>
      <c r="BA6" s="31">
        <v>0</v>
      </c>
      <c r="BB6" s="31">
        <v>0</v>
      </c>
      <c r="BC6" s="31">
        <v>0</v>
      </c>
      <c r="BD6" s="31">
        <v>0</v>
      </c>
      <c r="BE6" s="28">
        <f t="shared" si="0"/>
        <v>0</v>
      </c>
    </row>
    <row r="7" spans="1:57" s="27" customFormat="1" x14ac:dyDescent="0.2">
      <c r="A7" s="29">
        <v>4</v>
      </c>
      <c r="B7" s="30" t="s">
        <v>3</v>
      </c>
      <c r="C7" s="31">
        <v>17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17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1">
        <v>0</v>
      </c>
      <c r="W7" s="31">
        <v>0</v>
      </c>
      <c r="X7" s="31">
        <v>0</v>
      </c>
      <c r="Y7" s="31">
        <v>0</v>
      </c>
      <c r="Z7" s="31">
        <v>0</v>
      </c>
      <c r="AA7" s="31">
        <v>0</v>
      </c>
      <c r="AB7" s="31">
        <v>0</v>
      </c>
      <c r="AC7" s="31">
        <v>0</v>
      </c>
      <c r="AD7" s="31">
        <v>0</v>
      </c>
      <c r="AE7" s="31">
        <v>0</v>
      </c>
      <c r="AF7" s="31">
        <v>0</v>
      </c>
      <c r="AG7" s="31">
        <v>0</v>
      </c>
      <c r="AH7" s="31">
        <v>0</v>
      </c>
      <c r="AI7" s="31">
        <v>0</v>
      </c>
      <c r="AJ7" s="31">
        <v>0</v>
      </c>
      <c r="AK7" s="31">
        <v>0</v>
      </c>
      <c r="AL7" s="31">
        <v>0</v>
      </c>
      <c r="AM7" s="31">
        <v>0</v>
      </c>
      <c r="AN7" s="31">
        <v>0</v>
      </c>
      <c r="AO7" s="31">
        <v>0</v>
      </c>
      <c r="AP7" s="31">
        <v>0</v>
      </c>
      <c r="AQ7" s="31">
        <v>0</v>
      </c>
      <c r="AR7" s="31">
        <v>0</v>
      </c>
      <c r="AS7" s="31">
        <v>0</v>
      </c>
      <c r="AT7" s="31">
        <v>0</v>
      </c>
      <c r="AU7" s="31">
        <v>0</v>
      </c>
      <c r="AV7" s="31">
        <v>0</v>
      </c>
      <c r="AW7" s="31">
        <v>0</v>
      </c>
      <c r="AX7" s="31">
        <v>0</v>
      </c>
      <c r="AY7" s="31">
        <v>0</v>
      </c>
      <c r="AZ7" s="31">
        <v>0</v>
      </c>
      <c r="BA7" s="31">
        <v>0</v>
      </c>
      <c r="BB7" s="31">
        <v>0</v>
      </c>
      <c r="BC7" s="31">
        <v>0</v>
      </c>
      <c r="BD7" s="31">
        <v>0</v>
      </c>
      <c r="BE7" s="28">
        <f t="shared" si="0"/>
        <v>0</v>
      </c>
    </row>
    <row r="8" spans="1:57" s="27" customFormat="1" x14ac:dyDescent="0.2">
      <c r="A8" s="29">
        <v>5</v>
      </c>
      <c r="B8" s="30" t="s">
        <v>4</v>
      </c>
      <c r="C8" s="31">
        <v>373</v>
      </c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31">
        <v>0</v>
      </c>
      <c r="T8" s="31">
        <v>0</v>
      </c>
      <c r="U8" s="31">
        <v>0</v>
      </c>
      <c r="V8" s="31">
        <v>0</v>
      </c>
      <c r="W8" s="31">
        <v>0</v>
      </c>
      <c r="X8" s="31">
        <v>0</v>
      </c>
      <c r="Y8" s="31">
        <v>0</v>
      </c>
      <c r="Z8" s="31">
        <v>0</v>
      </c>
      <c r="AA8" s="31">
        <v>0</v>
      </c>
      <c r="AB8" s="31">
        <v>373</v>
      </c>
      <c r="AC8" s="31">
        <v>0</v>
      </c>
      <c r="AD8" s="31">
        <v>0</v>
      </c>
      <c r="AE8" s="31">
        <v>0</v>
      </c>
      <c r="AF8" s="31">
        <v>0</v>
      </c>
      <c r="AG8" s="31">
        <v>0</v>
      </c>
      <c r="AH8" s="31">
        <v>0</v>
      </c>
      <c r="AI8" s="31">
        <v>0</v>
      </c>
      <c r="AJ8" s="31">
        <v>0</v>
      </c>
      <c r="AK8" s="31">
        <v>0</v>
      </c>
      <c r="AL8" s="31">
        <v>0</v>
      </c>
      <c r="AM8" s="31">
        <v>0</v>
      </c>
      <c r="AN8" s="31">
        <v>0</v>
      </c>
      <c r="AO8" s="31">
        <v>0</v>
      </c>
      <c r="AP8" s="31">
        <v>0</v>
      </c>
      <c r="AQ8" s="31">
        <v>0</v>
      </c>
      <c r="AR8" s="31">
        <v>0</v>
      </c>
      <c r="AS8" s="31">
        <v>0</v>
      </c>
      <c r="AT8" s="31">
        <v>0</v>
      </c>
      <c r="AU8" s="31">
        <v>0</v>
      </c>
      <c r="AV8" s="31">
        <v>0</v>
      </c>
      <c r="AW8" s="31">
        <v>0</v>
      </c>
      <c r="AX8" s="31">
        <v>0</v>
      </c>
      <c r="AY8" s="31">
        <v>0</v>
      </c>
      <c r="AZ8" s="31">
        <v>0</v>
      </c>
      <c r="BA8" s="31">
        <v>0</v>
      </c>
      <c r="BB8" s="31">
        <v>0</v>
      </c>
      <c r="BC8" s="31">
        <v>0</v>
      </c>
      <c r="BD8" s="31">
        <v>0</v>
      </c>
      <c r="BE8" s="28">
        <f t="shared" si="0"/>
        <v>0</v>
      </c>
    </row>
    <row r="9" spans="1:57" s="27" customFormat="1" x14ac:dyDescent="0.2">
      <c r="A9" s="29">
        <v>6</v>
      </c>
      <c r="B9" s="30" t="s">
        <v>5</v>
      </c>
      <c r="C9" s="31">
        <v>2046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750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31">
        <v>0</v>
      </c>
      <c r="AL9" s="31">
        <v>918</v>
      </c>
      <c r="AM9" s="31">
        <v>0</v>
      </c>
      <c r="AN9" s="31">
        <v>0</v>
      </c>
      <c r="AO9" s="31">
        <v>0</v>
      </c>
      <c r="AP9" s="31">
        <v>0</v>
      </c>
      <c r="AQ9" s="31">
        <v>0</v>
      </c>
      <c r="AR9" s="31">
        <v>0</v>
      </c>
      <c r="AS9" s="31">
        <v>0</v>
      </c>
      <c r="AT9" s="31">
        <v>0</v>
      </c>
      <c r="AU9" s="31">
        <v>0</v>
      </c>
      <c r="AV9" s="31">
        <v>0</v>
      </c>
      <c r="AW9" s="31">
        <v>0</v>
      </c>
      <c r="AX9" s="31">
        <v>378</v>
      </c>
      <c r="AY9" s="31">
        <v>0</v>
      </c>
      <c r="AZ9" s="31">
        <v>0</v>
      </c>
      <c r="BA9" s="31">
        <v>0</v>
      </c>
      <c r="BB9" s="31">
        <v>0</v>
      </c>
      <c r="BC9" s="31">
        <v>0</v>
      </c>
      <c r="BD9" s="31">
        <v>0</v>
      </c>
      <c r="BE9" s="28">
        <f t="shared" si="0"/>
        <v>0</v>
      </c>
    </row>
    <row r="10" spans="1:57" s="27" customFormat="1" x14ac:dyDescent="0.2">
      <c r="A10" s="29">
        <v>7</v>
      </c>
      <c r="B10" s="30" t="s">
        <v>6</v>
      </c>
      <c r="C10" s="31">
        <v>308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31">
        <v>0</v>
      </c>
      <c r="R10" s="31">
        <v>0</v>
      </c>
      <c r="S10" s="31">
        <v>0</v>
      </c>
      <c r="T10" s="31">
        <v>0</v>
      </c>
      <c r="U10" s="31">
        <v>0</v>
      </c>
      <c r="V10" s="31">
        <v>0</v>
      </c>
      <c r="W10" s="31">
        <v>0</v>
      </c>
      <c r="X10" s="31">
        <v>0</v>
      </c>
      <c r="Y10" s="31">
        <v>0</v>
      </c>
      <c r="Z10" s="31">
        <v>0</v>
      </c>
      <c r="AA10" s="31">
        <v>0</v>
      </c>
      <c r="AB10" s="31">
        <v>308</v>
      </c>
      <c r="AC10" s="31">
        <v>0</v>
      </c>
      <c r="AD10" s="31">
        <v>0</v>
      </c>
      <c r="AE10" s="31">
        <v>0</v>
      </c>
      <c r="AF10" s="31">
        <v>0</v>
      </c>
      <c r="AG10" s="31">
        <v>0</v>
      </c>
      <c r="AH10" s="31">
        <v>0</v>
      </c>
      <c r="AI10" s="31">
        <v>0</v>
      </c>
      <c r="AJ10" s="31">
        <v>0</v>
      </c>
      <c r="AK10" s="31">
        <v>0</v>
      </c>
      <c r="AL10" s="31">
        <v>0</v>
      </c>
      <c r="AM10" s="31">
        <v>0</v>
      </c>
      <c r="AN10" s="31">
        <v>0</v>
      </c>
      <c r="AO10" s="31">
        <v>0</v>
      </c>
      <c r="AP10" s="31">
        <v>0</v>
      </c>
      <c r="AQ10" s="31">
        <v>0</v>
      </c>
      <c r="AR10" s="31">
        <v>0</v>
      </c>
      <c r="AS10" s="31">
        <v>0</v>
      </c>
      <c r="AT10" s="31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28">
        <f t="shared" si="0"/>
        <v>0</v>
      </c>
    </row>
    <row r="11" spans="1:57" s="27" customFormat="1" x14ac:dyDescent="0.2">
      <c r="A11" s="29">
        <v>8</v>
      </c>
      <c r="B11" s="30" t="s">
        <v>7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31">
        <v>0</v>
      </c>
      <c r="AL11" s="31">
        <v>0</v>
      </c>
      <c r="AM11" s="31">
        <v>0</v>
      </c>
      <c r="AN11" s="31">
        <v>0</v>
      </c>
      <c r="AO11" s="31">
        <v>0</v>
      </c>
      <c r="AP11" s="31">
        <v>0</v>
      </c>
      <c r="AQ11" s="31">
        <v>0</v>
      </c>
      <c r="AR11" s="31">
        <v>0</v>
      </c>
      <c r="AS11" s="31">
        <v>0</v>
      </c>
      <c r="AT11" s="31">
        <v>0</v>
      </c>
      <c r="AU11" s="31">
        <v>0</v>
      </c>
      <c r="AV11" s="31">
        <v>0</v>
      </c>
      <c r="AW11" s="31">
        <v>0</v>
      </c>
      <c r="AX11" s="31">
        <v>0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28">
        <f t="shared" si="0"/>
        <v>0</v>
      </c>
    </row>
    <row r="12" spans="1:57" s="27" customFormat="1" x14ac:dyDescent="0.2">
      <c r="A12" s="29">
        <v>9</v>
      </c>
      <c r="B12" s="30" t="s">
        <v>8</v>
      </c>
      <c r="C12" s="31">
        <v>3999</v>
      </c>
      <c r="D12" s="31">
        <v>211</v>
      </c>
      <c r="E12" s="31">
        <v>91</v>
      </c>
      <c r="F12" s="31">
        <v>97</v>
      </c>
      <c r="G12" s="31">
        <v>76</v>
      </c>
      <c r="H12" s="31">
        <v>52</v>
      </c>
      <c r="I12" s="31">
        <v>31</v>
      </c>
      <c r="J12" s="31">
        <v>0</v>
      </c>
      <c r="K12" s="31">
        <v>119</v>
      </c>
      <c r="L12" s="31">
        <v>89</v>
      </c>
      <c r="M12" s="31">
        <v>0</v>
      </c>
      <c r="N12" s="31">
        <v>80</v>
      </c>
      <c r="O12" s="31">
        <v>68</v>
      </c>
      <c r="P12" s="31">
        <v>109</v>
      </c>
      <c r="Q12" s="31">
        <v>73</v>
      </c>
      <c r="R12" s="31">
        <v>118</v>
      </c>
      <c r="S12" s="31">
        <v>0</v>
      </c>
      <c r="T12" s="31">
        <v>310</v>
      </c>
      <c r="U12" s="31">
        <v>47</v>
      </c>
      <c r="V12" s="31">
        <v>95</v>
      </c>
      <c r="W12" s="31">
        <v>264</v>
      </c>
      <c r="X12" s="31">
        <v>46</v>
      </c>
      <c r="Y12" s="31">
        <v>24</v>
      </c>
      <c r="Z12" s="31">
        <v>95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1">
        <v>0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1723</v>
      </c>
      <c r="AO12" s="31">
        <v>0</v>
      </c>
      <c r="AP12" s="31">
        <v>0</v>
      </c>
      <c r="AQ12" s="31">
        <v>0</v>
      </c>
      <c r="AR12" s="31">
        <v>0</v>
      </c>
      <c r="AS12" s="31">
        <v>181</v>
      </c>
      <c r="AT12" s="31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28">
        <f t="shared" si="0"/>
        <v>0</v>
      </c>
    </row>
    <row r="13" spans="1:57" s="27" customFormat="1" x14ac:dyDescent="0.2">
      <c r="A13" s="29">
        <v>10</v>
      </c>
      <c r="B13" s="30" t="s">
        <v>9</v>
      </c>
      <c r="C13" s="31">
        <v>18061</v>
      </c>
      <c r="D13" s="31">
        <v>67</v>
      </c>
      <c r="E13" s="31">
        <v>586</v>
      </c>
      <c r="F13" s="31">
        <v>426</v>
      </c>
      <c r="G13" s="31">
        <v>552</v>
      </c>
      <c r="H13" s="31">
        <v>277</v>
      </c>
      <c r="I13" s="31">
        <v>821</v>
      </c>
      <c r="J13" s="31">
        <v>491</v>
      </c>
      <c r="K13" s="31">
        <v>977</v>
      </c>
      <c r="L13" s="31">
        <v>1001</v>
      </c>
      <c r="M13" s="31">
        <v>573</v>
      </c>
      <c r="N13" s="31">
        <v>710</v>
      </c>
      <c r="O13" s="31">
        <v>126</v>
      </c>
      <c r="P13" s="31">
        <v>435</v>
      </c>
      <c r="Q13" s="31">
        <v>304</v>
      </c>
      <c r="R13" s="31">
        <v>281</v>
      </c>
      <c r="S13" s="31">
        <v>711</v>
      </c>
      <c r="T13" s="31">
        <v>168</v>
      </c>
      <c r="U13" s="31">
        <v>988</v>
      </c>
      <c r="V13" s="31">
        <v>153</v>
      </c>
      <c r="W13" s="31">
        <v>384</v>
      </c>
      <c r="X13" s="31">
        <v>630</v>
      </c>
      <c r="Y13" s="31">
        <v>305</v>
      </c>
      <c r="Z13" s="31">
        <v>549</v>
      </c>
      <c r="AA13" s="31">
        <v>0</v>
      </c>
      <c r="AB13" s="31">
        <v>0</v>
      </c>
      <c r="AC13" s="31">
        <v>0</v>
      </c>
      <c r="AD13" s="31">
        <v>0</v>
      </c>
      <c r="AE13" s="31">
        <v>0</v>
      </c>
      <c r="AF13" s="31">
        <v>0</v>
      </c>
      <c r="AG13" s="31">
        <v>0</v>
      </c>
      <c r="AH13" s="31">
        <v>0</v>
      </c>
      <c r="AI13" s="31">
        <v>223</v>
      </c>
      <c r="AJ13" s="31">
        <v>3014</v>
      </c>
      <c r="AK13" s="31">
        <v>2200</v>
      </c>
      <c r="AL13" s="31">
        <v>0</v>
      </c>
      <c r="AM13" s="31">
        <v>0</v>
      </c>
      <c r="AN13" s="31">
        <v>0</v>
      </c>
      <c r="AO13" s="31">
        <v>0</v>
      </c>
      <c r="AP13" s="31">
        <v>432</v>
      </c>
      <c r="AQ13" s="31">
        <v>30</v>
      </c>
      <c r="AR13" s="31">
        <v>647</v>
      </c>
      <c r="AS13" s="31">
        <v>0</v>
      </c>
      <c r="AT13" s="31">
        <v>0</v>
      </c>
      <c r="AU13" s="31">
        <v>0</v>
      </c>
      <c r="AV13" s="31">
        <v>0</v>
      </c>
      <c r="AW13" s="31">
        <v>0</v>
      </c>
      <c r="AX13" s="31">
        <v>0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28">
        <f t="shared" si="0"/>
        <v>0</v>
      </c>
    </row>
    <row r="14" spans="1:57" s="27" customFormat="1" x14ac:dyDescent="0.2">
      <c r="A14" s="29">
        <v>11</v>
      </c>
      <c r="B14" s="30" t="s">
        <v>10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31">
        <v>0</v>
      </c>
      <c r="V14" s="31">
        <v>0</v>
      </c>
      <c r="W14" s="31">
        <v>0</v>
      </c>
      <c r="X14" s="31">
        <v>0</v>
      </c>
      <c r="Y14" s="31">
        <v>0</v>
      </c>
      <c r="Z14" s="31">
        <v>0</v>
      </c>
      <c r="AA14" s="31">
        <v>0</v>
      </c>
      <c r="AB14" s="31">
        <v>0</v>
      </c>
      <c r="AC14" s="31">
        <v>0</v>
      </c>
      <c r="AD14" s="31">
        <v>0</v>
      </c>
      <c r="AE14" s="31">
        <v>0</v>
      </c>
      <c r="AF14" s="31">
        <v>0</v>
      </c>
      <c r="AG14" s="31">
        <v>0</v>
      </c>
      <c r="AH14" s="31">
        <v>0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1">
        <v>0</v>
      </c>
      <c r="AQ14" s="31">
        <v>0</v>
      </c>
      <c r="AR14" s="31">
        <v>0</v>
      </c>
      <c r="AS14" s="31">
        <v>0</v>
      </c>
      <c r="AT14" s="31">
        <v>0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28">
        <f t="shared" si="0"/>
        <v>0</v>
      </c>
    </row>
    <row r="15" spans="1:57" s="27" customFormat="1" x14ac:dyDescent="0.2">
      <c r="A15" s="29">
        <v>12</v>
      </c>
      <c r="B15" s="30" t="s">
        <v>11</v>
      </c>
      <c r="C15" s="31">
        <v>181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31">
        <v>0</v>
      </c>
      <c r="AL15" s="31">
        <v>0</v>
      </c>
      <c r="AM15" s="31">
        <v>0</v>
      </c>
      <c r="AN15" s="31">
        <v>0</v>
      </c>
      <c r="AO15" s="31">
        <v>0</v>
      </c>
      <c r="AP15" s="31">
        <v>0</v>
      </c>
      <c r="AQ15" s="31">
        <v>0</v>
      </c>
      <c r="AR15" s="31">
        <v>71</v>
      </c>
      <c r="AS15" s="31">
        <v>0</v>
      </c>
      <c r="AT15" s="31">
        <v>110</v>
      </c>
      <c r="AU15" s="31">
        <v>0</v>
      </c>
      <c r="AV15" s="31">
        <v>0</v>
      </c>
      <c r="AW15" s="31">
        <v>0</v>
      </c>
      <c r="AX15" s="31">
        <v>0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28">
        <f t="shared" si="0"/>
        <v>0</v>
      </c>
    </row>
    <row r="16" spans="1:57" s="27" customFormat="1" x14ac:dyDescent="0.2">
      <c r="A16" s="29">
        <v>13</v>
      </c>
      <c r="B16" s="30" t="s">
        <v>12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v>0</v>
      </c>
      <c r="AJ16" s="31">
        <v>0</v>
      </c>
      <c r="AK16" s="31">
        <v>0</v>
      </c>
      <c r="AL16" s="31">
        <v>0</v>
      </c>
      <c r="AM16" s="31">
        <v>0</v>
      </c>
      <c r="AN16" s="31">
        <v>0</v>
      </c>
      <c r="AO16" s="31">
        <v>0</v>
      </c>
      <c r="AP16" s="31">
        <v>0</v>
      </c>
      <c r="AQ16" s="31">
        <v>0</v>
      </c>
      <c r="AR16" s="31">
        <v>0</v>
      </c>
      <c r="AS16" s="31">
        <v>0</v>
      </c>
      <c r="AT16" s="31">
        <v>0</v>
      </c>
      <c r="AU16" s="31">
        <v>0</v>
      </c>
      <c r="AV16" s="31">
        <v>0</v>
      </c>
      <c r="AW16" s="31">
        <v>0</v>
      </c>
      <c r="AX16" s="31">
        <v>0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28">
        <f t="shared" si="0"/>
        <v>0</v>
      </c>
    </row>
    <row r="17" spans="1:57" s="27" customFormat="1" x14ac:dyDescent="0.2">
      <c r="A17" s="29">
        <v>14</v>
      </c>
      <c r="B17" s="30" t="s">
        <v>13</v>
      </c>
      <c r="C17" s="31">
        <v>134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1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  <c r="AE17" s="31">
        <v>0</v>
      </c>
      <c r="AF17" s="31">
        <v>0</v>
      </c>
      <c r="AG17" s="31">
        <v>0</v>
      </c>
      <c r="AH17" s="31">
        <v>0</v>
      </c>
      <c r="AI17" s="31">
        <v>0</v>
      </c>
      <c r="AJ17" s="31">
        <v>6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1">
        <v>116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12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28">
        <f t="shared" si="0"/>
        <v>0</v>
      </c>
    </row>
    <row r="18" spans="1:57" s="27" customFormat="1" x14ac:dyDescent="0.2">
      <c r="A18" s="29">
        <v>15</v>
      </c>
      <c r="B18" s="30" t="s">
        <v>14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1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31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31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28">
        <f t="shared" si="0"/>
        <v>0</v>
      </c>
    </row>
    <row r="19" spans="1:57" s="27" customFormat="1" x14ac:dyDescent="0.2">
      <c r="A19" s="29">
        <v>16</v>
      </c>
      <c r="B19" s="30" t="s">
        <v>15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31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28">
        <f t="shared" si="0"/>
        <v>0</v>
      </c>
    </row>
    <row r="20" spans="1:57" s="27" customFormat="1" x14ac:dyDescent="0.2">
      <c r="A20" s="29">
        <v>17</v>
      </c>
      <c r="B20" s="30" t="s">
        <v>16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1">
        <v>0</v>
      </c>
      <c r="AG20" s="31">
        <v>0</v>
      </c>
      <c r="AH20" s="31">
        <v>0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1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28">
        <f t="shared" si="0"/>
        <v>0</v>
      </c>
    </row>
    <row r="21" spans="1:57" s="27" customFormat="1" x14ac:dyDescent="0.2">
      <c r="A21" s="29">
        <v>18</v>
      </c>
      <c r="B21" s="30" t="s">
        <v>17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28">
        <f t="shared" si="0"/>
        <v>0</v>
      </c>
    </row>
    <row r="22" spans="1:57" s="27" customFormat="1" x14ac:dyDescent="0.2">
      <c r="A22" s="29">
        <v>19</v>
      </c>
      <c r="B22" s="30" t="s">
        <v>18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0</v>
      </c>
      <c r="AQ22" s="31">
        <v>0</v>
      </c>
      <c r="AR22" s="31">
        <v>0</v>
      </c>
      <c r="AS22" s="31">
        <v>0</v>
      </c>
      <c r="AT22" s="31">
        <v>0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0</v>
      </c>
      <c r="BA22" s="31">
        <v>0</v>
      </c>
      <c r="BB22" s="31">
        <v>0</v>
      </c>
      <c r="BC22" s="31">
        <v>0</v>
      </c>
      <c r="BD22" s="31">
        <v>0</v>
      </c>
      <c r="BE22" s="28">
        <f t="shared" si="0"/>
        <v>0</v>
      </c>
    </row>
    <row r="23" spans="1:57" s="27" customFormat="1" x14ac:dyDescent="0.2">
      <c r="A23" s="29">
        <v>20</v>
      </c>
      <c r="B23" s="30" t="s">
        <v>19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28">
        <f t="shared" si="0"/>
        <v>0</v>
      </c>
    </row>
    <row r="24" spans="1:57" s="27" customFormat="1" x14ac:dyDescent="0.2">
      <c r="A24" s="29">
        <v>21</v>
      </c>
      <c r="B24" s="30" t="s">
        <v>20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28">
        <f t="shared" si="0"/>
        <v>0</v>
      </c>
    </row>
    <row r="25" spans="1:57" s="27" customFormat="1" x14ac:dyDescent="0.2">
      <c r="A25" s="29">
        <v>22</v>
      </c>
      <c r="B25" s="30" t="s">
        <v>21</v>
      </c>
      <c r="C25" s="31">
        <v>4290</v>
      </c>
      <c r="D25" s="31">
        <v>73</v>
      </c>
      <c r="E25" s="31">
        <v>75</v>
      </c>
      <c r="F25" s="31">
        <v>115</v>
      </c>
      <c r="G25" s="31">
        <v>131</v>
      </c>
      <c r="H25" s="31">
        <v>54</v>
      </c>
      <c r="I25" s="31">
        <v>31</v>
      </c>
      <c r="J25" s="31">
        <v>34</v>
      </c>
      <c r="K25" s="31">
        <v>22</v>
      </c>
      <c r="L25" s="31">
        <v>251</v>
      </c>
      <c r="M25" s="31">
        <v>108</v>
      </c>
      <c r="N25" s="31">
        <v>107</v>
      </c>
      <c r="O25" s="31">
        <v>172</v>
      </c>
      <c r="P25" s="31">
        <v>23</v>
      </c>
      <c r="Q25" s="31">
        <v>47</v>
      </c>
      <c r="R25" s="31">
        <v>63</v>
      </c>
      <c r="S25" s="31">
        <v>35</v>
      </c>
      <c r="T25" s="31">
        <v>105</v>
      </c>
      <c r="U25" s="31">
        <v>0</v>
      </c>
      <c r="V25" s="31">
        <v>20</v>
      </c>
      <c r="W25" s="31">
        <v>89</v>
      </c>
      <c r="X25" s="31">
        <v>106</v>
      </c>
      <c r="Y25" s="31">
        <v>104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328</v>
      </c>
      <c r="AG25" s="31">
        <v>0</v>
      </c>
      <c r="AH25" s="31">
        <v>0</v>
      </c>
      <c r="AI25" s="31">
        <v>497</v>
      </c>
      <c r="AJ25" s="31">
        <v>0</v>
      </c>
      <c r="AK25" s="31">
        <v>144</v>
      </c>
      <c r="AL25" s="31">
        <v>0</v>
      </c>
      <c r="AM25" s="31">
        <v>0</v>
      </c>
      <c r="AN25" s="31">
        <v>525</v>
      </c>
      <c r="AO25" s="31">
        <v>0</v>
      </c>
      <c r="AP25" s="31">
        <v>0</v>
      </c>
      <c r="AQ25" s="31">
        <v>0</v>
      </c>
      <c r="AR25" s="31">
        <v>65</v>
      </c>
      <c r="AS25" s="31">
        <v>0</v>
      </c>
      <c r="AT25" s="31">
        <v>860</v>
      </c>
      <c r="AU25" s="31">
        <v>0</v>
      </c>
      <c r="AV25" s="31">
        <v>0</v>
      </c>
      <c r="AW25" s="31">
        <v>0</v>
      </c>
      <c r="AX25" s="31">
        <v>0</v>
      </c>
      <c r="AY25" s="31">
        <v>106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28">
        <f t="shared" si="0"/>
        <v>0</v>
      </c>
    </row>
    <row r="26" spans="1:57" s="27" customFormat="1" x14ac:dyDescent="0.2">
      <c r="A26" s="29">
        <v>23</v>
      </c>
      <c r="B26" s="30" t="s">
        <v>22</v>
      </c>
      <c r="C26" s="31">
        <v>4776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40</v>
      </c>
      <c r="M26" s="31">
        <v>0</v>
      </c>
      <c r="N26" s="31">
        <v>0</v>
      </c>
      <c r="O26" s="31">
        <v>30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3635</v>
      </c>
      <c r="AD26" s="31">
        <v>0</v>
      </c>
      <c r="AE26" s="31">
        <v>0</v>
      </c>
      <c r="AF26" s="31">
        <v>0</v>
      </c>
      <c r="AG26" s="31">
        <v>0</v>
      </c>
      <c r="AH26" s="31">
        <v>0</v>
      </c>
      <c r="AI26" s="31">
        <v>168</v>
      </c>
      <c r="AJ26" s="32">
        <v>168</v>
      </c>
      <c r="AK26" s="31">
        <v>168</v>
      </c>
      <c r="AL26" s="31">
        <v>0</v>
      </c>
      <c r="AM26" s="31">
        <v>0</v>
      </c>
      <c r="AN26" s="31">
        <v>0</v>
      </c>
      <c r="AO26" s="31">
        <v>0</v>
      </c>
      <c r="AP26" s="31">
        <v>0</v>
      </c>
      <c r="AQ26" s="31">
        <v>0</v>
      </c>
      <c r="AR26" s="31">
        <v>0</v>
      </c>
      <c r="AS26" s="31">
        <v>0</v>
      </c>
      <c r="AT26" s="31">
        <v>567</v>
      </c>
      <c r="AU26" s="31">
        <v>0</v>
      </c>
      <c r="AV26" s="31">
        <v>0</v>
      </c>
      <c r="AW26" s="31">
        <v>0</v>
      </c>
      <c r="AX26" s="31">
        <v>0</v>
      </c>
      <c r="AY26" s="31">
        <v>0</v>
      </c>
      <c r="AZ26" s="31">
        <v>0</v>
      </c>
      <c r="BA26" s="31">
        <v>0</v>
      </c>
      <c r="BB26" s="31">
        <v>0</v>
      </c>
      <c r="BC26" s="31">
        <v>0</v>
      </c>
      <c r="BD26" s="31">
        <v>0</v>
      </c>
      <c r="BE26" s="28">
        <f t="shared" si="0"/>
        <v>0</v>
      </c>
    </row>
    <row r="27" spans="1:57" s="27" customFormat="1" x14ac:dyDescent="0.2">
      <c r="A27" s="29">
        <v>24</v>
      </c>
      <c r="B27" s="30" t="s">
        <v>23</v>
      </c>
      <c r="C27" s="31">
        <v>3555</v>
      </c>
      <c r="D27" s="31">
        <v>63</v>
      </c>
      <c r="E27" s="31">
        <v>0</v>
      </c>
      <c r="F27" s="31">
        <v>5</v>
      </c>
      <c r="G27" s="31">
        <v>30</v>
      </c>
      <c r="H27" s="31">
        <v>11</v>
      </c>
      <c r="I27" s="31">
        <v>52</v>
      </c>
      <c r="J27" s="31">
        <v>36</v>
      </c>
      <c r="K27" s="31">
        <v>188</v>
      </c>
      <c r="L27" s="31">
        <v>44</v>
      </c>
      <c r="M27" s="31">
        <v>75</v>
      </c>
      <c r="N27" s="31">
        <v>50</v>
      </c>
      <c r="O27" s="31">
        <v>97</v>
      </c>
      <c r="P27" s="31">
        <v>83</v>
      </c>
      <c r="Q27" s="31">
        <v>135</v>
      </c>
      <c r="R27" s="31">
        <v>42</v>
      </c>
      <c r="S27" s="31">
        <v>86</v>
      </c>
      <c r="T27" s="31">
        <v>92</v>
      </c>
      <c r="U27" s="31">
        <v>10</v>
      </c>
      <c r="V27" s="31">
        <v>24</v>
      </c>
      <c r="W27" s="31">
        <v>42</v>
      </c>
      <c r="X27" s="31">
        <v>84</v>
      </c>
      <c r="Y27" s="31">
        <v>116</v>
      </c>
      <c r="Z27" s="31">
        <v>138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101</v>
      </c>
      <c r="AI27" s="31">
        <v>1608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1">
        <v>5</v>
      </c>
      <c r="AQ27" s="31">
        <v>0</v>
      </c>
      <c r="AR27" s="31">
        <v>0</v>
      </c>
      <c r="AS27" s="31">
        <v>0</v>
      </c>
      <c r="AT27" s="31">
        <v>326</v>
      </c>
      <c r="AU27" s="31">
        <v>0</v>
      </c>
      <c r="AV27" s="31">
        <v>0</v>
      </c>
      <c r="AW27" s="31">
        <v>0</v>
      </c>
      <c r="AX27" s="31">
        <v>0</v>
      </c>
      <c r="AY27" s="31">
        <v>12</v>
      </c>
      <c r="AZ27" s="31">
        <v>0</v>
      </c>
      <c r="BA27" s="31">
        <v>0</v>
      </c>
      <c r="BB27" s="31">
        <v>0</v>
      </c>
      <c r="BC27" s="31">
        <v>0</v>
      </c>
      <c r="BD27" s="31">
        <v>0</v>
      </c>
      <c r="BE27" s="28">
        <f t="shared" si="0"/>
        <v>0</v>
      </c>
    </row>
    <row r="28" spans="1:57" s="27" customFormat="1" x14ac:dyDescent="0.2">
      <c r="A28" s="29">
        <v>25</v>
      </c>
      <c r="B28" s="30" t="s">
        <v>184</v>
      </c>
      <c r="C28" s="31">
        <v>300</v>
      </c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>
        <v>300</v>
      </c>
      <c r="AW28" s="31">
        <v>0</v>
      </c>
      <c r="AX28" s="31"/>
      <c r="AY28" s="31"/>
      <c r="AZ28" s="31"/>
      <c r="BA28" s="31"/>
      <c r="BB28" s="31"/>
      <c r="BC28" s="31"/>
      <c r="BD28" s="31"/>
      <c r="BE28" s="28">
        <f t="shared" si="0"/>
        <v>0</v>
      </c>
    </row>
    <row r="29" spans="1:57" s="27" customFormat="1" x14ac:dyDescent="0.2">
      <c r="A29" s="29">
        <v>26</v>
      </c>
      <c r="B29" s="30" t="s">
        <v>24</v>
      </c>
      <c r="C29" s="31">
        <v>106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1">
        <v>0</v>
      </c>
      <c r="AQ29" s="31">
        <v>0</v>
      </c>
      <c r="AR29" s="31">
        <v>106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1">
        <v>0</v>
      </c>
      <c r="BA29" s="31">
        <v>0</v>
      </c>
      <c r="BB29" s="31">
        <v>0</v>
      </c>
      <c r="BC29" s="31">
        <v>0</v>
      </c>
      <c r="BD29" s="31">
        <v>0</v>
      </c>
      <c r="BE29" s="28">
        <f t="shared" si="0"/>
        <v>0</v>
      </c>
    </row>
    <row r="30" spans="1:57" s="27" customFormat="1" x14ac:dyDescent="0.2">
      <c r="A30" s="29">
        <v>27</v>
      </c>
      <c r="B30" s="30" t="s">
        <v>25</v>
      </c>
      <c r="C30" s="31">
        <v>3166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65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1395</v>
      </c>
      <c r="AE30" s="31">
        <v>0</v>
      </c>
      <c r="AF30" s="31">
        <v>271</v>
      </c>
      <c r="AG30" s="31">
        <v>0</v>
      </c>
      <c r="AH30" s="31">
        <v>0</v>
      </c>
      <c r="AI30" s="31">
        <v>0</v>
      </c>
      <c r="AJ30" s="31">
        <v>0</v>
      </c>
      <c r="AK30" s="31">
        <v>179</v>
      </c>
      <c r="AL30" s="31">
        <v>0</v>
      </c>
      <c r="AM30" s="31">
        <v>0</v>
      </c>
      <c r="AN30" s="31">
        <v>717</v>
      </c>
      <c r="AO30" s="31">
        <v>300</v>
      </c>
      <c r="AP30" s="31">
        <v>0</v>
      </c>
      <c r="AQ30" s="31">
        <v>0</v>
      </c>
      <c r="AR30" s="31">
        <v>175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40</v>
      </c>
      <c r="BA30" s="31">
        <v>12</v>
      </c>
      <c r="BB30" s="31">
        <v>0</v>
      </c>
      <c r="BC30" s="31">
        <v>0</v>
      </c>
      <c r="BD30" s="31">
        <v>12</v>
      </c>
      <c r="BE30" s="28">
        <f t="shared" si="0"/>
        <v>0</v>
      </c>
    </row>
    <row r="31" spans="1:57" s="27" customFormat="1" x14ac:dyDescent="0.2">
      <c r="A31" s="29">
        <v>28</v>
      </c>
      <c r="B31" s="30" t="s">
        <v>26</v>
      </c>
      <c r="C31" s="31">
        <v>5475</v>
      </c>
      <c r="D31" s="31">
        <v>0</v>
      </c>
      <c r="E31" s="31">
        <v>0</v>
      </c>
      <c r="F31" s="31">
        <v>0</v>
      </c>
      <c r="G31" s="31">
        <v>186</v>
      </c>
      <c r="H31" s="31">
        <v>0</v>
      </c>
      <c r="I31" s="31">
        <v>174</v>
      </c>
      <c r="J31" s="31">
        <v>210</v>
      </c>
      <c r="K31" s="31">
        <v>150</v>
      </c>
      <c r="L31" s="31">
        <v>224</v>
      </c>
      <c r="M31" s="31">
        <v>50</v>
      </c>
      <c r="N31" s="31">
        <v>0</v>
      </c>
      <c r="O31" s="31">
        <v>449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45</v>
      </c>
      <c r="Y31" s="31">
        <v>0</v>
      </c>
      <c r="Z31" s="31">
        <v>164</v>
      </c>
      <c r="AA31" s="31">
        <v>981</v>
      </c>
      <c r="AB31" s="31">
        <v>0</v>
      </c>
      <c r="AC31" s="31">
        <v>0</v>
      </c>
      <c r="AD31" s="31">
        <v>64</v>
      </c>
      <c r="AE31" s="31">
        <v>0</v>
      </c>
      <c r="AF31" s="31">
        <v>48</v>
      </c>
      <c r="AG31" s="31">
        <v>0</v>
      </c>
      <c r="AH31" s="31">
        <v>0</v>
      </c>
      <c r="AI31" s="31">
        <v>432</v>
      </c>
      <c r="AJ31" s="31">
        <v>588</v>
      </c>
      <c r="AK31" s="31">
        <v>940</v>
      </c>
      <c r="AL31" s="31">
        <v>0</v>
      </c>
      <c r="AM31" s="31">
        <v>0</v>
      </c>
      <c r="AN31" s="31">
        <v>132</v>
      </c>
      <c r="AO31" s="31">
        <v>0</v>
      </c>
      <c r="AP31" s="31">
        <v>420</v>
      </c>
      <c r="AQ31" s="31">
        <v>0</v>
      </c>
      <c r="AR31" s="31">
        <v>99</v>
      </c>
      <c r="AS31" s="31">
        <v>71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48</v>
      </c>
      <c r="BD31" s="31">
        <v>0</v>
      </c>
      <c r="BE31" s="28">
        <f t="shared" si="0"/>
        <v>0</v>
      </c>
    </row>
    <row r="32" spans="1:57" s="27" customFormat="1" x14ac:dyDescent="0.2">
      <c r="A32" s="29">
        <v>29</v>
      </c>
      <c r="B32" s="30" t="s">
        <v>27</v>
      </c>
      <c r="C32" s="31">
        <v>1228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1228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1">
        <v>0</v>
      </c>
      <c r="AY32" s="31">
        <v>0</v>
      </c>
      <c r="AZ32" s="31">
        <v>0</v>
      </c>
      <c r="BA32" s="31">
        <v>0</v>
      </c>
      <c r="BB32" s="31">
        <v>0</v>
      </c>
      <c r="BC32" s="31">
        <v>0</v>
      </c>
      <c r="BD32" s="31">
        <v>0</v>
      </c>
      <c r="BE32" s="28">
        <f t="shared" si="0"/>
        <v>0</v>
      </c>
    </row>
    <row r="33" spans="1:57" s="27" customFormat="1" x14ac:dyDescent="0.2">
      <c r="A33" s="29">
        <v>30</v>
      </c>
      <c r="B33" s="30" t="s">
        <v>28</v>
      </c>
      <c r="C33" s="31">
        <v>301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301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1">
        <v>0</v>
      </c>
      <c r="BA33" s="31">
        <v>0</v>
      </c>
      <c r="BB33" s="31">
        <v>0</v>
      </c>
      <c r="BC33" s="31">
        <v>0</v>
      </c>
      <c r="BD33" s="31">
        <v>0</v>
      </c>
      <c r="BE33" s="28">
        <f t="shared" si="0"/>
        <v>0</v>
      </c>
    </row>
    <row r="34" spans="1:57" s="27" customFormat="1" x14ac:dyDescent="0.2">
      <c r="A34" s="29">
        <v>31</v>
      </c>
      <c r="B34" s="30" t="s">
        <v>29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1">
        <v>0</v>
      </c>
      <c r="BA34" s="31">
        <v>0</v>
      </c>
      <c r="BB34" s="31">
        <v>0</v>
      </c>
      <c r="BC34" s="31">
        <v>0</v>
      </c>
      <c r="BD34" s="31">
        <v>0</v>
      </c>
      <c r="BE34" s="28">
        <f t="shared" si="0"/>
        <v>0</v>
      </c>
    </row>
    <row r="35" spans="1:57" s="27" customFormat="1" x14ac:dyDescent="0.2">
      <c r="A35" s="29">
        <v>32</v>
      </c>
      <c r="B35" s="30" t="s">
        <v>30</v>
      </c>
      <c r="C35" s="31">
        <v>2641</v>
      </c>
      <c r="D35" s="31">
        <v>53</v>
      </c>
      <c r="E35" s="31">
        <v>8</v>
      </c>
      <c r="F35" s="31">
        <v>8</v>
      </c>
      <c r="G35" s="31">
        <v>12</v>
      </c>
      <c r="H35" s="31">
        <v>1</v>
      </c>
      <c r="I35" s="31">
        <v>70</v>
      </c>
      <c r="J35" s="31">
        <v>0</v>
      </c>
      <c r="K35" s="31">
        <v>152</v>
      </c>
      <c r="L35" s="31">
        <v>49</v>
      </c>
      <c r="M35" s="31">
        <v>0</v>
      </c>
      <c r="N35" s="31">
        <v>57</v>
      </c>
      <c r="O35" s="31">
        <v>124</v>
      </c>
      <c r="P35" s="31">
        <v>32</v>
      </c>
      <c r="Q35" s="31">
        <v>0</v>
      </c>
      <c r="R35" s="31">
        <v>4</v>
      </c>
      <c r="S35" s="31">
        <v>10</v>
      </c>
      <c r="T35" s="31">
        <v>0</v>
      </c>
      <c r="U35" s="31">
        <v>0</v>
      </c>
      <c r="V35" s="31">
        <v>0</v>
      </c>
      <c r="W35" s="31">
        <v>0</v>
      </c>
      <c r="X35" s="31">
        <v>161</v>
      </c>
      <c r="Y35" s="31">
        <v>60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498</v>
      </c>
      <c r="AI35" s="31">
        <v>1342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>
        <v>0</v>
      </c>
      <c r="AT35" s="31">
        <v>0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28">
        <f t="shared" si="0"/>
        <v>0</v>
      </c>
    </row>
    <row r="36" spans="1:57" s="27" customFormat="1" x14ac:dyDescent="0.2">
      <c r="A36" s="29">
        <v>33</v>
      </c>
      <c r="B36" s="30" t="s">
        <v>31</v>
      </c>
      <c r="C36" s="31">
        <v>50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1">
        <v>0</v>
      </c>
      <c r="BB36" s="31">
        <v>50</v>
      </c>
      <c r="BC36" s="31">
        <v>0</v>
      </c>
      <c r="BD36" s="31">
        <v>0</v>
      </c>
      <c r="BE36" s="28">
        <f t="shared" si="0"/>
        <v>0</v>
      </c>
    </row>
    <row r="37" spans="1:57" s="27" customFormat="1" x14ac:dyDescent="0.2">
      <c r="A37" s="29">
        <v>34</v>
      </c>
      <c r="B37" s="30" t="s">
        <v>32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1">
        <v>0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1">
        <v>0</v>
      </c>
      <c r="BA37" s="31">
        <v>0</v>
      </c>
      <c r="BB37" s="31">
        <v>0</v>
      </c>
      <c r="BC37" s="31">
        <v>0</v>
      </c>
      <c r="BD37" s="31">
        <v>0</v>
      </c>
      <c r="BE37" s="28">
        <f t="shared" si="0"/>
        <v>0</v>
      </c>
    </row>
    <row r="38" spans="1:57" s="27" customFormat="1" x14ac:dyDescent="0.2">
      <c r="A38" s="29">
        <v>35</v>
      </c>
      <c r="B38" s="30" t="s">
        <v>40</v>
      </c>
      <c r="C38" s="31">
        <v>1070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1070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1">
        <v>0</v>
      </c>
      <c r="BA38" s="31">
        <v>0</v>
      </c>
      <c r="BB38" s="31">
        <v>0</v>
      </c>
      <c r="BC38" s="31">
        <v>0</v>
      </c>
      <c r="BD38" s="31">
        <v>0</v>
      </c>
      <c r="BE38" s="28">
        <f t="shared" si="0"/>
        <v>0</v>
      </c>
    </row>
    <row r="39" spans="1:57" s="27" customFormat="1" x14ac:dyDescent="0.2">
      <c r="A39" s="33"/>
      <c r="B39" s="33" t="s">
        <v>33</v>
      </c>
      <c r="C39" s="31">
        <v>53571</v>
      </c>
      <c r="D39" s="34">
        <v>467</v>
      </c>
      <c r="E39" s="34">
        <v>760</v>
      </c>
      <c r="F39" s="34">
        <v>651</v>
      </c>
      <c r="G39" s="34">
        <v>987</v>
      </c>
      <c r="H39" s="34">
        <v>395</v>
      </c>
      <c r="I39" s="34">
        <v>1179</v>
      </c>
      <c r="J39" s="34">
        <v>771</v>
      </c>
      <c r="K39" s="34">
        <v>1673</v>
      </c>
      <c r="L39" s="34">
        <v>1698</v>
      </c>
      <c r="M39" s="34">
        <v>806</v>
      </c>
      <c r="N39" s="34">
        <v>1004</v>
      </c>
      <c r="O39" s="34">
        <v>1193</v>
      </c>
      <c r="P39" s="34">
        <v>682</v>
      </c>
      <c r="Q39" s="34">
        <v>559</v>
      </c>
      <c r="R39" s="34">
        <v>508</v>
      </c>
      <c r="S39" s="34">
        <v>842</v>
      </c>
      <c r="T39" s="34">
        <v>675</v>
      </c>
      <c r="U39" s="34">
        <v>1045</v>
      </c>
      <c r="V39" s="34">
        <v>292</v>
      </c>
      <c r="W39" s="34">
        <v>779</v>
      </c>
      <c r="X39" s="34">
        <v>1072</v>
      </c>
      <c r="Y39" s="34">
        <v>609</v>
      </c>
      <c r="Z39" s="34">
        <v>946</v>
      </c>
      <c r="AA39" s="34">
        <v>981</v>
      </c>
      <c r="AB39" s="34">
        <v>1431</v>
      </c>
      <c r="AC39" s="34">
        <v>4705</v>
      </c>
      <c r="AD39" s="34">
        <v>1459</v>
      </c>
      <c r="AE39" s="34">
        <v>1336</v>
      </c>
      <c r="AF39" s="34">
        <v>647</v>
      </c>
      <c r="AG39" s="34">
        <v>1228</v>
      </c>
      <c r="AH39" s="34">
        <v>599</v>
      </c>
      <c r="AI39" s="34">
        <v>4270</v>
      </c>
      <c r="AJ39" s="34">
        <v>3776</v>
      </c>
      <c r="AK39" s="34">
        <v>3631</v>
      </c>
      <c r="AL39" s="34">
        <v>918</v>
      </c>
      <c r="AM39" s="34">
        <v>301</v>
      </c>
      <c r="AN39" s="34">
        <v>3097</v>
      </c>
      <c r="AO39" s="34">
        <v>300</v>
      </c>
      <c r="AP39" s="34">
        <v>973</v>
      </c>
      <c r="AQ39" s="34">
        <v>30</v>
      </c>
      <c r="AR39" s="34">
        <v>1163</v>
      </c>
      <c r="AS39" s="34">
        <v>252</v>
      </c>
      <c r="AT39" s="34">
        <v>1863</v>
      </c>
      <c r="AU39" s="34">
        <v>0</v>
      </c>
      <c r="AV39" s="34">
        <v>300</v>
      </c>
      <c r="AW39" s="34">
        <v>0</v>
      </c>
      <c r="AX39" s="34">
        <v>378</v>
      </c>
      <c r="AY39" s="34">
        <v>130</v>
      </c>
      <c r="AZ39" s="34">
        <v>40</v>
      </c>
      <c r="BA39" s="34">
        <v>12</v>
      </c>
      <c r="BB39" s="34">
        <v>50</v>
      </c>
      <c r="BC39" s="34">
        <v>96</v>
      </c>
      <c r="BD39" s="34">
        <v>12</v>
      </c>
      <c r="BE39" s="28">
        <f t="shared" si="0"/>
        <v>0</v>
      </c>
    </row>
    <row r="40" spans="1:57" x14ac:dyDescent="0.2">
      <c r="D40" s="26"/>
      <c r="E40" s="26"/>
    </row>
    <row r="41" spans="1:57" x14ac:dyDescent="0.2">
      <c r="D41" s="26"/>
      <c r="E41" s="26"/>
    </row>
    <row r="42" spans="1:57" x14ac:dyDescent="0.2">
      <c r="D42" s="26"/>
      <c r="E42" s="26"/>
    </row>
    <row r="43" spans="1:57" x14ac:dyDescent="0.2">
      <c r="D43" s="26"/>
      <c r="E43" s="26"/>
    </row>
    <row r="44" spans="1:57" x14ac:dyDescent="0.2">
      <c r="D44" s="26"/>
      <c r="E44" s="26"/>
    </row>
    <row r="45" spans="1:57" x14ac:dyDescent="0.2">
      <c r="D45" s="26"/>
      <c r="E45" s="26"/>
    </row>
    <row r="46" spans="1:57" x14ac:dyDescent="0.2">
      <c r="D46" s="26"/>
      <c r="E46" s="26"/>
    </row>
    <row r="47" spans="1:57" x14ac:dyDescent="0.2">
      <c r="D47" s="26"/>
      <c r="E47" s="26"/>
    </row>
    <row r="48" spans="1:57" x14ac:dyDescent="0.2">
      <c r="D48" s="26"/>
      <c r="E48" s="26"/>
    </row>
    <row r="49" spans="4:5" x14ac:dyDescent="0.2">
      <c r="D49" s="26"/>
      <c r="E49" s="26"/>
    </row>
    <row r="50" spans="4:5" x14ac:dyDescent="0.2">
      <c r="D50" s="26"/>
      <c r="E50" s="26"/>
    </row>
    <row r="51" spans="4:5" x14ac:dyDescent="0.2">
      <c r="D51" s="26"/>
      <c r="E51" s="26"/>
    </row>
    <row r="52" spans="4:5" x14ac:dyDescent="0.2">
      <c r="D52" s="26"/>
      <c r="E52" s="26"/>
    </row>
    <row r="53" spans="4:5" x14ac:dyDescent="0.2">
      <c r="D53" s="26"/>
      <c r="E53" s="26"/>
    </row>
    <row r="54" spans="4:5" x14ac:dyDescent="0.2">
      <c r="D54" s="26"/>
      <c r="E54" s="26"/>
    </row>
    <row r="55" spans="4:5" x14ac:dyDescent="0.2">
      <c r="D55" s="26"/>
      <c r="E55" s="26"/>
    </row>
    <row r="56" spans="4:5" x14ac:dyDescent="0.2">
      <c r="D56" s="26"/>
      <c r="E56" s="26"/>
    </row>
    <row r="57" spans="4:5" x14ac:dyDescent="0.2">
      <c r="D57" s="26"/>
      <c r="E57" s="26"/>
    </row>
    <row r="58" spans="4:5" x14ac:dyDescent="0.2">
      <c r="D58" s="26"/>
      <c r="E58" s="26"/>
    </row>
    <row r="59" spans="4:5" x14ac:dyDescent="0.2">
      <c r="D59" s="26"/>
      <c r="E59" s="26"/>
    </row>
    <row r="60" spans="4:5" x14ac:dyDescent="0.2">
      <c r="D60" s="26"/>
      <c r="E60" s="26"/>
    </row>
    <row r="61" spans="4:5" x14ac:dyDescent="0.2">
      <c r="D61" s="26"/>
      <c r="E61" s="26"/>
    </row>
    <row r="62" spans="4:5" x14ac:dyDescent="0.2">
      <c r="D62" s="26"/>
      <c r="E62" s="26"/>
    </row>
    <row r="63" spans="4:5" x14ac:dyDescent="0.2">
      <c r="D63" s="26"/>
      <c r="E63" s="26"/>
    </row>
    <row r="64" spans="4:5" x14ac:dyDescent="0.2">
      <c r="D64" s="26"/>
      <c r="E64" s="26"/>
    </row>
    <row r="65" spans="4:5" x14ac:dyDescent="0.2">
      <c r="D65" s="26"/>
      <c r="E65" s="26"/>
    </row>
    <row r="66" spans="4:5" x14ac:dyDescent="0.2">
      <c r="D66" s="26"/>
      <c r="E66" s="26"/>
    </row>
    <row r="67" spans="4:5" x14ac:dyDescent="0.2">
      <c r="D67" s="26"/>
      <c r="E67" s="26"/>
    </row>
    <row r="68" spans="4:5" x14ac:dyDescent="0.2">
      <c r="D68" s="26"/>
      <c r="E68" s="26"/>
    </row>
    <row r="69" spans="4:5" x14ac:dyDescent="0.2">
      <c r="D69" s="26"/>
      <c r="E69" s="26"/>
    </row>
    <row r="70" spans="4:5" x14ac:dyDescent="0.2">
      <c r="D70" s="26"/>
      <c r="E70" s="26"/>
    </row>
    <row r="71" spans="4:5" x14ac:dyDescent="0.2">
      <c r="D71" s="26"/>
      <c r="E71" s="26"/>
    </row>
    <row r="72" spans="4:5" x14ac:dyDescent="0.2">
      <c r="D72" s="26"/>
      <c r="E72" s="26"/>
    </row>
    <row r="73" spans="4:5" x14ac:dyDescent="0.2">
      <c r="D73" s="26"/>
      <c r="E73" s="26"/>
    </row>
    <row r="74" spans="4:5" x14ac:dyDescent="0.2">
      <c r="D74" s="26"/>
      <c r="E74" s="26"/>
    </row>
    <row r="75" spans="4:5" x14ac:dyDescent="0.2">
      <c r="D75" s="26"/>
      <c r="E75" s="26"/>
    </row>
    <row r="76" spans="4:5" x14ac:dyDescent="0.2">
      <c r="D76" s="26"/>
      <c r="E76" s="26"/>
    </row>
    <row r="77" spans="4:5" x14ac:dyDescent="0.2">
      <c r="D77" s="26"/>
      <c r="E77" s="26"/>
    </row>
    <row r="78" spans="4:5" x14ac:dyDescent="0.2">
      <c r="D78" s="26"/>
      <c r="E78" s="26"/>
    </row>
    <row r="79" spans="4:5" x14ac:dyDescent="0.2">
      <c r="D79" s="26"/>
      <c r="E79" s="26"/>
    </row>
    <row r="80" spans="4:5" x14ac:dyDescent="0.2">
      <c r="D80" s="26"/>
      <c r="E80" s="26"/>
    </row>
    <row r="81" spans="4:5" x14ac:dyDescent="0.2">
      <c r="D81" s="26"/>
      <c r="E81" s="26"/>
    </row>
    <row r="82" spans="4:5" x14ac:dyDescent="0.2">
      <c r="D82" s="26"/>
      <c r="E82" s="26"/>
    </row>
    <row r="83" spans="4:5" x14ac:dyDescent="0.2">
      <c r="D83" s="26"/>
      <c r="E83" s="26"/>
    </row>
    <row r="84" spans="4:5" x14ac:dyDescent="0.2">
      <c r="D84" s="26"/>
      <c r="E84" s="26"/>
    </row>
    <row r="85" spans="4:5" x14ac:dyDescent="0.2">
      <c r="D85" s="26"/>
      <c r="E85" s="26"/>
    </row>
    <row r="86" spans="4:5" x14ac:dyDescent="0.2">
      <c r="D86" s="26"/>
      <c r="E86" s="26"/>
    </row>
    <row r="87" spans="4:5" x14ac:dyDescent="0.2">
      <c r="D87" s="26"/>
      <c r="E87" s="26"/>
    </row>
    <row r="88" spans="4:5" x14ac:dyDescent="0.2">
      <c r="D88" s="26"/>
      <c r="E88" s="26"/>
    </row>
    <row r="89" spans="4:5" x14ac:dyDescent="0.2">
      <c r="D89" s="26"/>
      <c r="E89" s="26"/>
    </row>
    <row r="90" spans="4:5" x14ac:dyDescent="0.2">
      <c r="D90" s="26"/>
      <c r="E90" s="26"/>
    </row>
    <row r="91" spans="4:5" x14ac:dyDescent="0.2">
      <c r="D91" s="26"/>
      <c r="E91" s="26"/>
    </row>
    <row r="92" spans="4:5" x14ac:dyDescent="0.2">
      <c r="D92" s="26"/>
      <c r="E92" s="26"/>
    </row>
    <row r="93" spans="4:5" x14ac:dyDescent="0.2">
      <c r="D93" s="26"/>
      <c r="E93" s="26"/>
    </row>
    <row r="94" spans="4:5" x14ac:dyDescent="0.2">
      <c r="D94" s="26"/>
      <c r="E94" s="26"/>
    </row>
    <row r="95" spans="4:5" x14ac:dyDescent="0.2">
      <c r="D95" s="26"/>
      <c r="E95" s="26"/>
    </row>
    <row r="96" spans="4:5" x14ac:dyDescent="0.2">
      <c r="D96" s="26"/>
      <c r="E96" s="26"/>
    </row>
    <row r="97" spans="4:5" x14ac:dyDescent="0.2">
      <c r="D97" s="26"/>
      <c r="E97" s="26"/>
    </row>
    <row r="98" spans="4:5" x14ac:dyDescent="0.2">
      <c r="D98" s="26"/>
      <c r="E98" s="26"/>
    </row>
    <row r="99" spans="4:5" x14ac:dyDescent="0.2">
      <c r="D99" s="26"/>
      <c r="E99" s="26"/>
    </row>
    <row r="100" spans="4:5" x14ac:dyDescent="0.2">
      <c r="D100" s="26"/>
      <c r="E100" s="26"/>
    </row>
    <row r="101" spans="4:5" x14ac:dyDescent="0.2">
      <c r="D101" s="26"/>
      <c r="E101" s="26"/>
    </row>
    <row r="102" spans="4:5" x14ac:dyDescent="0.2">
      <c r="D102" s="26"/>
      <c r="E102" s="26"/>
    </row>
    <row r="103" spans="4:5" x14ac:dyDescent="0.2">
      <c r="D103" s="26"/>
      <c r="E103" s="26"/>
    </row>
    <row r="104" spans="4:5" x14ac:dyDescent="0.2">
      <c r="D104" s="26"/>
      <c r="E104" s="26"/>
    </row>
    <row r="105" spans="4:5" x14ac:dyDescent="0.2">
      <c r="D105" s="26"/>
      <c r="E105" s="26"/>
    </row>
    <row r="106" spans="4:5" x14ac:dyDescent="0.2">
      <c r="D106" s="26"/>
      <c r="E106" s="26"/>
    </row>
    <row r="107" spans="4:5" x14ac:dyDescent="0.2">
      <c r="D107" s="26"/>
      <c r="E107" s="26"/>
    </row>
    <row r="108" spans="4:5" x14ac:dyDescent="0.2">
      <c r="D108" s="26"/>
      <c r="E108" s="26"/>
    </row>
    <row r="109" spans="4:5" x14ac:dyDescent="0.2">
      <c r="D109" s="26"/>
      <c r="E109" s="26"/>
    </row>
    <row r="110" spans="4:5" x14ac:dyDescent="0.2">
      <c r="D110" s="26"/>
      <c r="E110" s="26"/>
    </row>
    <row r="111" spans="4:5" x14ac:dyDescent="0.2">
      <c r="D111" s="26"/>
      <c r="E111" s="26"/>
    </row>
    <row r="112" spans="4:5" x14ac:dyDescent="0.2">
      <c r="D112" s="26"/>
      <c r="E112" s="26"/>
    </row>
    <row r="113" spans="4:5" x14ac:dyDescent="0.2">
      <c r="D113" s="26"/>
      <c r="E113" s="26"/>
    </row>
    <row r="114" spans="4:5" x14ac:dyDescent="0.2">
      <c r="D114" s="26"/>
      <c r="E114" s="26"/>
    </row>
    <row r="115" spans="4:5" x14ac:dyDescent="0.2">
      <c r="D115" s="26"/>
      <c r="E115" s="26"/>
    </row>
    <row r="116" spans="4:5" x14ac:dyDescent="0.2">
      <c r="D116" s="26"/>
      <c r="E116" s="26"/>
    </row>
    <row r="117" spans="4:5" x14ac:dyDescent="0.2">
      <c r="D117" s="26"/>
      <c r="E117" s="26"/>
    </row>
    <row r="118" spans="4:5" x14ac:dyDescent="0.2">
      <c r="D118" s="26"/>
      <c r="E118" s="26"/>
    </row>
    <row r="119" spans="4:5" x14ac:dyDescent="0.2">
      <c r="D119" s="26"/>
      <c r="E119" s="26"/>
    </row>
    <row r="120" spans="4:5" x14ac:dyDescent="0.2">
      <c r="D120" s="26"/>
      <c r="E120" s="26"/>
    </row>
    <row r="121" spans="4:5" x14ac:dyDescent="0.2">
      <c r="D121" s="26"/>
      <c r="E121" s="26"/>
    </row>
    <row r="122" spans="4:5" x14ac:dyDescent="0.2">
      <c r="D122" s="26"/>
      <c r="E122" s="26"/>
    </row>
    <row r="123" spans="4:5" x14ac:dyDescent="0.2">
      <c r="D123" s="26"/>
      <c r="E123" s="26"/>
    </row>
    <row r="124" spans="4:5" x14ac:dyDescent="0.2">
      <c r="D124" s="26"/>
      <c r="E124" s="26"/>
    </row>
    <row r="125" spans="4:5" x14ac:dyDescent="0.2">
      <c r="D125" s="26"/>
      <c r="E125" s="26"/>
    </row>
    <row r="126" spans="4:5" x14ac:dyDescent="0.2">
      <c r="D126" s="26"/>
      <c r="E126" s="26"/>
    </row>
    <row r="127" spans="4:5" x14ac:dyDescent="0.2">
      <c r="D127" s="26"/>
      <c r="E127" s="26"/>
    </row>
    <row r="128" spans="4:5" x14ac:dyDescent="0.2">
      <c r="D128" s="26"/>
      <c r="E128" s="26"/>
    </row>
    <row r="129" spans="4:5" x14ac:dyDescent="0.2">
      <c r="D129" s="26"/>
      <c r="E129" s="26"/>
    </row>
    <row r="130" spans="4:5" x14ac:dyDescent="0.2">
      <c r="D130" s="26"/>
      <c r="E130" s="26"/>
    </row>
    <row r="131" spans="4:5" x14ac:dyDescent="0.2">
      <c r="D131" s="26"/>
      <c r="E131" s="26"/>
    </row>
    <row r="132" spans="4:5" x14ac:dyDescent="0.2">
      <c r="D132" s="26"/>
      <c r="E132" s="26"/>
    </row>
    <row r="133" spans="4:5" x14ac:dyDescent="0.2">
      <c r="D133" s="26"/>
      <c r="E133" s="26"/>
    </row>
    <row r="134" spans="4:5" x14ac:dyDescent="0.2">
      <c r="D134" s="26"/>
      <c r="E134" s="26"/>
    </row>
    <row r="135" spans="4:5" x14ac:dyDescent="0.2">
      <c r="D135" s="26"/>
      <c r="E135" s="26"/>
    </row>
    <row r="136" spans="4:5" x14ac:dyDescent="0.2">
      <c r="D136" s="26"/>
      <c r="E136" s="26"/>
    </row>
    <row r="137" spans="4:5" x14ac:dyDescent="0.2">
      <c r="D137" s="26"/>
      <c r="E137" s="26"/>
    </row>
    <row r="138" spans="4:5" x14ac:dyDescent="0.2">
      <c r="D138" s="26"/>
      <c r="E138" s="26"/>
    </row>
    <row r="139" spans="4:5" x14ac:dyDescent="0.2">
      <c r="D139" s="26"/>
      <c r="E139" s="26"/>
    </row>
    <row r="140" spans="4:5" x14ac:dyDescent="0.2">
      <c r="D140" s="26"/>
      <c r="E140" s="26"/>
    </row>
    <row r="141" spans="4:5" x14ac:dyDescent="0.2">
      <c r="D141" s="26"/>
      <c r="E141" s="26"/>
    </row>
    <row r="142" spans="4:5" x14ac:dyDescent="0.2">
      <c r="D142" s="26"/>
      <c r="E142" s="26"/>
    </row>
    <row r="143" spans="4:5" x14ac:dyDescent="0.2">
      <c r="D143" s="26"/>
      <c r="E143" s="26"/>
    </row>
    <row r="144" spans="4:5" x14ac:dyDescent="0.2">
      <c r="D144" s="26"/>
      <c r="E144" s="26"/>
    </row>
    <row r="145" spans="4:5" x14ac:dyDescent="0.2">
      <c r="D145" s="26"/>
      <c r="E145" s="26"/>
    </row>
    <row r="146" spans="4:5" x14ac:dyDescent="0.2">
      <c r="D146" s="26"/>
      <c r="E146" s="26"/>
    </row>
    <row r="147" spans="4:5" x14ac:dyDescent="0.2">
      <c r="D147" s="26"/>
      <c r="E147" s="26"/>
    </row>
    <row r="148" spans="4:5" x14ac:dyDescent="0.2">
      <c r="D148" s="26"/>
      <c r="E148" s="26"/>
    </row>
    <row r="149" spans="4:5" x14ac:dyDescent="0.2">
      <c r="D149" s="26"/>
      <c r="E149" s="26"/>
    </row>
    <row r="150" spans="4:5" x14ac:dyDescent="0.2">
      <c r="D150" s="26"/>
      <c r="E150" s="26"/>
    </row>
    <row r="151" spans="4:5" x14ac:dyDescent="0.2">
      <c r="D151" s="26"/>
      <c r="E151" s="26"/>
    </row>
    <row r="152" spans="4:5" x14ac:dyDescent="0.2">
      <c r="D152" s="26"/>
      <c r="E152" s="26"/>
    </row>
    <row r="153" spans="4:5" x14ac:dyDescent="0.2">
      <c r="D153" s="26"/>
      <c r="E153" s="26"/>
    </row>
    <row r="154" spans="4:5" x14ac:dyDescent="0.2">
      <c r="D154" s="26"/>
      <c r="E154" s="26"/>
    </row>
    <row r="155" spans="4:5" x14ac:dyDescent="0.2">
      <c r="D155" s="26"/>
      <c r="E155" s="26"/>
    </row>
    <row r="156" spans="4:5" x14ac:dyDescent="0.2">
      <c r="D156" s="26"/>
      <c r="E156" s="26"/>
    </row>
    <row r="157" spans="4:5" x14ac:dyDescent="0.2">
      <c r="D157" s="26"/>
      <c r="E157" s="26"/>
    </row>
    <row r="158" spans="4:5" x14ac:dyDescent="0.2">
      <c r="D158" s="26"/>
      <c r="E158" s="26"/>
    </row>
    <row r="159" spans="4:5" x14ac:dyDescent="0.2">
      <c r="D159" s="26"/>
      <c r="E159" s="26"/>
    </row>
    <row r="160" spans="4:5" x14ac:dyDescent="0.2">
      <c r="D160" s="26"/>
      <c r="E160" s="26"/>
    </row>
    <row r="161" spans="4:5" x14ac:dyDescent="0.2">
      <c r="D161" s="26"/>
      <c r="E161" s="26"/>
    </row>
    <row r="162" spans="4:5" x14ac:dyDescent="0.2">
      <c r="D162" s="26"/>
      <c r="E162" s="26"/>
    </row>
    <row r="163" spans="4:5" x14ac:dyDescent="0.2">
      <c r="D163" s="26"/>
      <c r="E163" s="26"/>
    </row>
    <row r="164" spans="4:5" x14ac:dyDescent="0.2">
      <c r="D164" s="26"/>
      <c r="E164" s="26"/>
    </row>
    <row r="165" spans="4:5" x14ac:dyDescent="0.2">
      <c r="D165" s="26"/>
      <c r="E165" s="26"/>
    </row>
    <row r="166" spans="4:5" x14ac:dyDescent="0.2">
      <c r="D166" s="26"/>
      <c r="E166" s="26"/>
    </row>
    <row r="167" spans="4:5" x14ac:dyDescent="0.2">
      <c r="D167" s="26"/>
      <c r="E167" s="26"/>
    </row>
    <row r="168" spans="4:5" x14ac:dyDescent="0.2">
      <c r="D168" s="26"/>
      <c r="E168" s="26"/>
    </row>
    <row r="169" spans="4:5" x14ac:dyDescent="0.2">
      <c r="D169" s="26"/>
      <c r="E169" s="26"/>
    </row>
    <row r="170" spans="4:5" x14ac:dyDescent="0.2">
      <c r="D170" s="26"/>
      <c r="E170" s="26"/>
    </row>
    <row r="171" spans="4:5" x14ac:dyDescent="0.2">
      <c r="D171" s="26"/>
      <c r="E171" s="26"/>
    </row>
    <row r="172" spans="4:5" x14ac:dyDescent="0.2">
      <c r="D172" s="26"/>
      <c r="E172" s="26"/>
    </row>
    <row r="173" spans="4:5" x14ac:dyDescent="0.2">
      <c r="D173" s="26"/>
      <c r="E173" s="26"/>
    </row>
    <row r="174" spans="4:5" x14ac:dyDescent="0.2">
      <c r="D174" s="26"/>
      <c r="E174" s="26"/>
    </row>
    <row r="175" spans="4:5" x14ac:dyDescent="0.2">
      <c r="D175" s="26"/>
      <c r="E175" s="26"/>
    </row>
    <row r="176" spans="4:5" x14ac:dyDescent="0.2">
      <c r="D176" s="26"/>
      <c r="E176" s="26"/>
    </row>
    <row r="177" spans="4:5" x14ac:dyDescent="0.2">
      <c r="D177" s="26"/>
      <c r="E177" s="26"/>
    </row>
    <row r="178" spans="4:5" x14ac:dyDescent="0.2">
      <c r="D178" s="26"/>
      <c r="E178" s="26"/>
    </row>
    <row r="179" spans="4:5" x14ac:dyDescent="0.2">
      <c r="D179" s="26"/>
      <c r="E179" s="26"/>
    </row>
    <row r="180" spans="4:5" x14ac:dyDescent="0.2">
      <c r="D180" s="26"/>
      <c r="E180" s="26"/>
    </row>
    <row r="181" spans="4:5" x14ac:dyDescent="0.2">
      <c r="D181" s="26"/>
      <c r="E181" s="26"/>
    </row>
    <row r="182" spans="4:5" x14ac:dyDescent="0.2">
      <c r="D182" s="26"/>
      <c r="E182" s="26"/>
    </row>
    <row r="183" spans="4:5" x14ac:dyDescent="0.2">
      <c r="D183" s="26"/>
      <c r="E183" s="26"/>
    </row>
    <row r="184" spans="4:5" x14ac:dyDescent="0.2">
      <c r="D184" s="26"/>
      <c r="E184" s="26"/>
    </row>
    <row r="185" spans="4:5" x14ac:dyDescent="0.2">
      <c r="D185" s="26"/>
      <c r="E185" s="26"/>
    </row>
    <row r="186" spans="4:5" x14ac:dyDescent="0.2">
      <c r="D186" s="26"/>
      <c r="E186" s="26"/>
    </row>
    <row r="187" spans="4:5" x14ac:dyDescent="0.2">
      <c r="D187" s="26"/>
      <c r="E187" s="26"/>
    </row>
    <row r="188" spans="4:5" x14ac:dyDescent="0.2">
      <c r="D188" s="26"/>
      <c r="E188" s="26"/>
    </row>
    <row r="189" spans="4:5" x14ac:dyDescent="0.2">
      <c r="D189" s="26"/>
      <c r="E189" s="26"/>
    </row>
    <row r="190" spans="4:5" x14ac:dyDescent="0.2">
      <c r="D190" s="26"/>
      <c r="E190" s="26"/>
    </row>
    <row r="191" spans="4:5" x14ac:dyDescent="0.2">
      <c r="D191" s="26"/>
      <c r="E191" s="26"/>
    </row>
    <row r="192" spans="4:5" x14ac:dyDescent="0.2">
      <c r="D192" s="26"/>
      <c r="E192" s="26"/>
    </row>
    <row r="193" spans="4:5" x14ac:dyDescent="0.2">
      <c r="D193" s="26"/>
      <c r="E193" s="26"/>
    </row>
    <row r="194" spans="4:5" x14ac:dyDescent="0.2">
      <c r="D194" s="26"/>
      <c r="E194" s="26"/>
    </row>
    <row r="195" spans="4:5" x14ac:dyDescent="0.2">
      <c r="D195" s="26"/>
      <c r="E195" s="26"/>
    </row>
    <row r="196" spans="4:5" x14ac:dyDescent="0.2">
      <c r="D196" s="26"/>
      <c r="E196" s="26"/>
    </row>
    <row r="197" spans="4:5" x14ac:dyDescent="0.2">
      <c r="D197" s="26"/>
      <c r="E197" s="26"/>
    </row>
    <row r="198" spans="4:5" x14ac:dyDescent="0.2">
      <c r="D198" s="26"/>
      <c r="E198" s="26"/>
    </row>
    <row r="199" spans="4:5" x14ac:dyDescent="0.2">
      <c r="D199" s="26"/>
      <c r="E199" s="26"/>
    </row>
    <row r="200" spans="4:5" x14ac:dyDescent="0.2">
      <c r="D200" s="26"/>
      <c r="E200" s="26"/>
    </row>
    <row r="201" spans="4:5" x14ac:dyDescent="0.2">
      <c r="D201" s="26"/>
      <c r="E201" s="26"/>
    </row>
    <row r="202" spans="4:5" x14ac:dyDescent="0.2">
      <c r="D202" s="26"/>
      <c r="E202" s="26"/>
    </row>
    <row r="203" spans="4:5" x14ac:dyDescent="0.2">
      <c r="D203" s="26"/>
      <c r="E203" s="26"/>
    </row>
    <row r="204" spans="4:5" x14ac:dyDescent="0.2">
      <c r="D204" s="26"/>
      <c r="E204" s="26"/>
    </row>
    <row r="205" spans="4:5" x14ac:dyDescent="0.2">
      <c r="D205" s="26"/>
      <c r="E205" s="26"/>
    </row>
    <row r="206" spans="4:5" x14ac:dyDescent="0.2">
      <c r="D206" s="26"/>
      <c r="E206" s="26"/>
    </row>
    <row r="207" spans="4:5" x14ac:dyDescent="0.2">
      <c r="D207" s="26"/>
      <c r="E207" s="26"/>
    </row>
    <row r="208" spans="4:5" x14ac:dyDescent="0.2">
      <c r="D208" s="26"/>
      <c r="E208" s="26"/>
    </row>
    <row r="209" spans="4:5" x14ac:dyDescent="0.2">
      <c r="D209" s="26"/>
      <c r="E209" s="26"/>
    </row>
    <row r="210" spans="4:5" x14ac:dyDescent="0.2">
      <c r="D210" s="26"/>
      <c r="E210" s="26"/>
    </row>
    <row r="211" spans="4:5" x14ac:dyDescent="0.2">
      <c r="D211" s="26"/>
      <c r="E211" s="26"/>
    </row>
    <row r="212" spans="4:5" x14ac:dyDescent="0.2">
      <c r="D212" s="26"/>
      <c r="E212" s="26"/>
    </row>
    <row r="213" spans="4:5" x14ac:dyDescent="0.2">
      <c r="D213" s="26"/>
      <c r="E213" s="26"/>
    </row>
    <row r="214" spans="4:5" x14ac:dyDescent="0.2">
      <c r="D214" s="26"/>
      <c r="E214" s="26"/>
    </row>
    <row r="215" spans="4:5" x14ac:dyDescent="0.2">
      <c r="D215" s="26"/>
      <c r="E215" s="26"/>
    </row>
    <row r="216" spans="4:5" x14ac:dyDescent="0.2">
      <c r="D216" s="26"/>
      <c r="E216" s="26"/>
    </row>
    <row r="217" spans="4:5" x14ac:dyDescent="0.2">
      <c r="D217" s="26"/>
      <c r="E217" s="26"/>
    </row>
    <row r="218" spans="4:5" x14ac:dyDescent="0.2">
      <c r="D218" s="26"/>
      <c r="E218" s="26"/>
    </row>
    <row r="219" spans="4:5" x14ac:dyDescent="0.2">
      <c r="D219" s="26"/>
      <c r="E219" s="26"/>
    </row>
    <row r="220" spans="4:5" x14ac:dyDescent="0.2">
      <c r="D220" s="26"/>
      <c r="E220" s="26"/>
    </row>
    <row r="221" spans="4:5" x14ac:dyDescent="0.2">
      <c r="D221" s="26"/>
      <c r="E221" s="26"/>
    </row>
    <row r="222" spans="4:5" x14ac:dyDescent="0.2">
      <c r="D222" s="26"/>
      <c r="E222" s="26"/>
    </row>
    <row r="223" spans="4:5" x14ac:dyDescent="0.2">
      <c r="D223" s="26"/>
      <c r="E223" s="26"/>
    </row>
    <row r="224" spans="4:5" x14ac:dyDescent="0.2">
      <c r="D224" s="26"/>
      <c r="E224" s="26"/>
    </row>
    <row r="225" spans="4:5" x14ac:dyDescent="0.2">
      <c r="D225" s="26"/>
      <c r="E225" s="26"/>
    </row>
    <row r="226" spans="4:5" x14ac:dyDescent="0.2">
      <c r="D226" s="26"/>
      <c r="E226" s="26"/>
    </row>
    <row r="227" spans="4:5" x14ac:dyDescent="0.2">
      <c r="D227" s="26"/>
      <c r="E227" s="26"/>
    </row>
    <row r="228" spans="4:5" x14ac:dyDescent="0.2">
      <c r="D228" s="26"/>
      <c r="E228" s="26"/>
    </row>
    <row r="229" spans="4:5" x14ac:dyDescent="0.2">
      <c r="D229" s="26"/>
      <c r="E229" s="26"/>
    </row>
    <row r="230" spans="4:5" x14ac:dyDescent="0.2">
      <c r="D230" s="26"/>
      <c r="E230" s="26"/>
    </row>
    <row r="231" spans="4:5" x14ac:dyDescent="0.2">
      <c r="D231" s="26"/>
      <c r="E231" s="26"/>
    </row>
    <row r="232" spans="4:5" x14ac:dyDescent="0.2">
      <c r="D232" s="26"/>
      <c r="E232" s="26"/>
    </row>
    <row r="233" spans="4:5" x14ac:dyDescent="0.2">
      <c r="D233" s="26"/>
      <c r="E233" s="26"/>
    </row>
    <row r="234" spans="4:5" x14ac:dyDescent="0.2">
      <c r="D234" s="26"/>
      <c r="E234" s="26"/>
    </row>
    <row r="235" spans="4:5" x14ac:dyDescent="0.2">
      <c r="D235" s="26"/>
      <c r="E235" s="26"/>
    </row>
    <row r="236" spans="4:5" x14ac:dyDescent="0.2">
      <c r="D236" s="26"/>
      <c r="E236" s="26"/>
    </row>
    <row r="237" spans="4:5" x14ac:dyDescent="0.2">
      <c r="D237" s="26"/>
      <c r="E237" s="26"/>
    </row>
    <row r="238" spans="4:5" x14ac:dyDescent="0.2">
      <c r="D238" s="26"/>
      <c r="E238" s="26"/>
    </row>
    <row r="239" spans="4:5" x14ac:dyDescent="0.2">
      <c r="D239" s="26"/>
      <c r="E239" s="26"/>
    </row>
    <row r="240" spans="4:5" x14ac:dyDescent="0.2">
      <c r="D240" s="26"/>
      <c r="E240" s="26"/>
    </row>
    <row r="241" spans="4:5" x14ac:dyDescent="0.2">
      <c r="D241" s="26"/>
      <c r="E241" s="26"/>
    </row>
    <row r="242" spans="4:5" x14ac:dyDescent="0.2">
      <c r="D242" s="26"/>
      <c r="E242" s="26"/>
    </row>
    <row r="243" spans="4:5" x14ac:dyDescent="0.2">
      <c r="D243" s="26"/>
      <c r="E243" s="26"/>
    </row>
    <row r="244" spans="4:5" x14ac:dyDescent="0.2">
      <c r="D244" s="26"/>
      <c r="E244" s="26"/>
    </row>
    <row r="245" spans="4:5" x14ac:dyDescent="0.2">
      <c r="D245" s="26"/>
      <c r="E245" s="26"/>
    </row>
    <row r="246" spans="4:5" x14ac:dyDescent="0.2">
      <c r="D246" s="26"/>
      <c r="E246" s="26"/>
    </row>
    <row r="247" spans="4:5" x14ac:dyDescent="0.2">
      <c r="D247" s="26"/>
      <c r="E247" s="26"/>
    </row>
    <row r="248" spans="4:5" x14ac:dyDescent="0.2">
      <c r="D248" s="26"/>
      <c r="E248" s="26"/>
    </row>
    <row r="249" spans="4:5" x14ac:dyDescent="0.2">
      <c r="D249" s="26"/>
      <c r="E249" s="26"/>
    </row>
    <row r="250" spans="4:5" x14ac:dyDescent="0.2">
      <c r="D250" s="26"/>
      <c r="E250" s="26"/>
    </row>
    <row r="251" spans="4:5" x14ac:dyDescent="0.2">
      <c r="D251" s="26"/>
      <c r="E251" s="26"/>
    </row>
    <row r="252" spans="4:5" x14ac:dyDescent="0.2">
      <c r="D252" s="26"/>
      <c r="E252" s="26"/>
    </row>
    <row r="253" spans="4:5" x14ac:dyDescent="0.2">
      <c r="D253" s="26"/>
      <c r="E253" s="26"/>
    </row>
    <row r="254" spans="4:5" x14ac:dyDescent="0.2">
      <c r="D254" s="26"/>
      <c r="E254" s="26"/>
    </row>
    <row r="255" spans="4:5" x14ac:dyDescent="0.2">
      <c r="D255" s="26"/>
      <c r="E255" s="26"/>
    </row>
    <row r="256" spans="4:5" x14ac:dyDescent="0.2">
      <c r="D256" s="26"/>
      <c r="E256" s="26"/>
    </row>
    <row r="257" spans="4:5" x14ac:dyDescent="0.2">
      <c r="D257" s="26"/>
      <c r="E257" s="26"/>
    </row>
    <row r="258" spans="4:5" x14ac:dyDescent="0.2">
      <c r="D258" s="26"/>
      <c r="E258" s="26"/>
    </row>
    <row r="259" spans="4:5" x14ac:dyDescent="0.2">
      <c r="D259" s="26"/>
      <c r="E259" s="26"/>
    </row>
    <row r="260" spans="4:5" x14ac:dyDescent="0.2">
      <c r="D260" s="26"/>
      <c r="E260" s="26"/>
    </row>
    <row r="261" spans="4:5" x14ac:dyDescent="0.2">
      <c r="D261" s="26"/>
      <c r="E261" s="26"/>
    </row>
    <row r="262" spans="4:5" x14ac:dyDescent="0.2">
      <c r="D262" s="26"/>
      <c r="E262" s="26"/>
    </row>
    <row r="263" spans="4:5" x14ac:dyDescent="0.2">
      <c r="D263" s="26"/>
      <c r="E263" s="26"/>
    </row>
    <row r="264" spans="4:5" x14ac:dyDescent="0.2">
      <c r="D264" s="26"/>
      <c r="E264" s="26"/>
    </row>
    <row r="265" spans="4:5" x14ac:dyDescent="0.2">
      <c r="D265" s="26"/>
      <c r="E265" s="26"/>
    </row>
    <row r="266" spans="4:5" x14ac:dyDescent="0.2">
      <c r="D266" s="26"/>
      <c r="E266" s="26"/>
    </row>
    <row r="267" spans="4:5" x14ac:dyDescent="0.2">
      <c r="D267" s="26"/>
      <c r="E267" s="26"/>
    </row>
    <row r="268" spans="4:5" x14ac:dyDescent="0.2">
      <c r="D268" s="26"/>
      <c r="E268" s="26"/>
    </row>
    <row r="269" spans="4:5" x14ac:dyDescent="0.2">
      <c r="D269" s="26"/>
      <c r="E269" s="26"/>
    </row>
    <row r="270" spans="4:5" x14ac:dyDescent="0.2">
      <c r="D270" s="26"/>
      <c r="E270" s="26"/>
    </row>
    <row r="271" spans="4:5" x14ac:dyDescent="0.2">
      <c r="D271" s="26"/>
      <c r="E271" s="26"/>
    </row>
    <row r="272" spans="4:5" x14ac:dyDescent="0.2">
      <c r="D272" s="26"/>
      <c r="E272" s="26"/>
    </row>
    <row r="273" spans="4:5" x14ac:dyDescent="0.2">
      <c r="D273" s="26"/>
      <c r="E273" s="26"/>
    </row>
    <row r="274" spans="4:5" x14ac:dyDescent="0.2">
      <c r="D274" s="26"/>
      <c r="E274" s="26"/>
    </row>
    <row r="275" spans="4:5" x14ac:dyDescent="0.2">
      <c r="D275" s="26"/>
      <c r="E275" s="26"/>
    </row>
    <row r="276" spans="4:5" x14ac:dyDescent="0.2">
      <c r="D276" s="26"/>
      <c r="E276" s="26"/>
    </row>
    <row r="277" spans="4:5" x14ac:dyDescent="0.2">
      <c r="D277" s="26"/>
      <c r="E277" s="26"/>
    </row>
    <row r="278" spans="4:5" x14ac:dyDescent="0.2">
      <c r="D278" s="26"/>
      <c r="E278" s="26"/>
    </row>
    <row r="279" spans="4:5" x14ac:dyDescent="0.2">
      <c r="D279" s="26"/>
      <c r="E279" s="26"/>
    </row>
    <row r="280" spans="4:5" x14ac:dyDescent="0.2">
      <c r="D280" s="26"/>
      <c r="E280" s="26"/>
    </row>
    <row r="281" spans="4:5" x14ac:dyDescent="0.2">
      <c r="D281" s="26"/>
      <c r="E281" s="26"/>
    </row>
    <row r="282" spans="4:5" x14ac:dyDescent="0.2">
      <c r="D282" s="26"/>
      <c r="E282" s="26"/>
    </row>
    <row r="283" spans="4:5" x14ac:dyDescent="0.2">
      <c r="D283" s="26"/>
      <c r="E283" s="26"/>
    </row>
    <row r="284" spans="4:5" x14ac:dyDescent="0.2">
      <c r="D284" s="26"/>
      <c r="E284" s="26"/>
    </row>
    <row r="285" spans="4:5" x14ac:dyDescent="0.2">
      <c r="D285" s="26"/>
      <c r="E285" s="26"/>
    </row>
    <row r="286" spans="4:5" x14ac:dyDescent="0.2">
      <c r="D286" s="26"/>
      <c r="E286" s="26"/>
    </row>
    <row r="287" spans="4:5" x14ac:dyDescent="0.2">
      <c r="D287" s="26"/>
      <c r="E287" s="26"/>
    </row>
    <row r="288" spans="4:5" x14ac:dyDescent="0.2">
      <c r="D288" s="26"/>
      <c r="E288" s="26"/>
    </row>
    <row r="289" spans="4:5" x14ac:dyDescent="0.2">
      <c r="D289" s="26"/>
      <c r="E289" s="26"/>
    </row>
    <row r="290" spans="4:5" x14ac:dyDescent="0.2">
      <c r="D290" s="26"/>
      <c r="E290" s="26"/>
    </row>
  </sheetData>
  <phoneticPr fontId="4" type="noConversion"/>
  <pageMargins left="0.23622047244094491" right="0.23622047244094491" top="0.23622047244094491" bottom="0.27559055118110237" header="0.31496062992125984" footer="0.31496062992125984"/>
  <pageSetup paperSize="9" scale="66" fitToWidth="1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00"/>
  <sheetViews>
    <sheetView workbookViewId="0">
      <selection activeCell="H99" sqref="H99"/>
    </sheetView>
  </sheetViews>
  <sheetFormatPr defaultRowHeight="15" x14ac:dyDescent="0.25"/>
  <cols>
    <col min="2" max="2" width="5.42578125" customWidth="1"/>
    <col min="3" max="3" width="53.85546875" customWidth="1"/>
    <col min="4" max="4" width="13.85546875" customWidth="1"/>
    <col min="5" max="5" width="11.5703125" hidden="1" customWidth="1"/>
    <col min="6" max="6" width="13" customWidth="1"/>
    <col min="7" max="7" width="13.42578125" customWidth="1"/>
    <col min="8" max="8" width="14.85546875" customWidth="1"/>
    <col min="9" max="9" width="15.5703125" customWidth="1"/>
  </cols>
  <sheetData>
    <row r="2" spans="2:9" ht="36" x14ac:dyDescent="0.25">
      <c r="B2" s="6"/>
      <c r="C2" s="6"/>
      <c r="D2" s="7" t="s">
        <v>35</v>
      </c>
      <c r="E2" s="7" t="s">
        <v>36</v>
      </c>
      <c r="F2" s="7" t="s">
        <v>37</v>
      </c>
      <c r="G2" s="7" t="s">
        <v>79</v>
      </c>
      <c r="H2" s="8" t="s">
        <v>176</v>
      </c>
      <c r="I2" s="7" t="s">
        <v>177</v>
      </c>
    </row>
    <row r="3" spans="2:9" x14ac:dyDescent="0.25">
      <c r="B3" s="9">
        <v>1</v>
      </c>
      <c r="C3" s="1" t="s">
        <v>84</v>
      </c>
      <c r="D3" s="20" t="e">
        <f>Лист1!#REF!</f>
        <v>#REF!</v>
      </c>
      <c r="E3" s="20" t="e">
        <f>Лист1!#REF!</f>
        <v>#REF!</v>
      </c>
      <c r="F3" s="20" t="e">
        <f>Лист1!#REF!</f>
        <v>#REF!</v>
      </c>
      <c r="G3" s="20" t="e">
        <f>Лист1!#REF!</f>
        <v>#REF!</v>
      </c>
      <c r="H3" s="20">
        <f>Лист1!D39</f>
        <v>467</v>
      </c>
      <c r="I3" s="22" t="e">
        <f>H3-D3</f>
        <v>#REF!</v>
      </c>
    </row>
    <row r="4" spans="2:9" x14ac:dyDescent="0.25">
      <c r="B4" s="9">
        <v>2</v>
      </c>
      <c r="C4" s="1" t="s">
        <v>85</v>
      </c>
      <c r="D4" s="20" t="e">
        <f>Лист1!#REF!</f>
        <v>#REF!</v>
      </c>
      <c r="E4" s="20" t="e">
        <f>Лист1!#REF!</f>
        <v>#REF!</v>
      </c>
      <c r="F4" s="20" t="e">
        <f>Лист1!#REF!</f>
        <v>#REF!</v>
      </c>
      <c r="G4" s="20" t="e">
        <f>Лист1!#REF!</f>
        <v>#REF!</v>
      </c>
      <c r="H4" s="20">
        <f>Лист1!E39</f>
        <v>760</v>
      </c>
      <c r="I4" s="22" t="e">
        <f t="shared" ref="I4:I67" si="0">H4-D4</f>
        <v>#REF!</v>
      </c>
    </row>
    <row r="5" spans="2:9" x14ac:dyDescent="0.25">
      <c r="B5" s="9">
        <v>3</v>
      </c>
      <c r="C5" s="1" t="s">
        <v>86</v>
      </c>
      <c r="D5" s="20" t="e">
        <f>Лист1!#REF!</f>
        <v>#REF!</v>
      </c>
      <c r="E5" s="20" t="e">
        <f>Лист1!#REF!</f>
        <v>#REF!</v>
      </c>
      <c r="F5" s="20" t="e">
        <f>Лист1!#REF!</f>
        <v>#REF!</v>
      </c>
      <c r="G5" s="20" t="e">
        <f>Лист1!#REF!</f>
        <v>#REF!</v>
      </c>
      <c r="H5" s="20">
        <f>Лист1!F39</f>
        <v>651</v>
      </c>
      <c r="I5" s="22" t="e">
        <f t="shared" si="0"/>
        <v>#REF!</v>
      </c>
    </row>
    <row r="6" spans="2:9" x14ac:dyDescent="0.25">
      <c r="B6" s="9">
        <v>4</v>
      </c>
      <c r="C6" s="1" t="s">
        <v>87</v>
      </c>
      <c r="D6" s="20" t="e">
        <f>Лист1!#REF!</f>
        <v>#REF!</v>
      </c>
      <c r="E6" s="20" t="e">
        <f>Лист1!#REF!</f>
        <v>#REF!</v>
      </c>
      <c r="F6" s="20" t="e">
        <f>Лист1!#REF!</f>
        <v>#REF!</v>
      </c>
      <c r="G6" s="20" t="e">
        <f>Лист1!#REF!</f>
        <v>#REF!</v>
      </c>
      <c r="H6" s="20">
        <f>Лист1!G39</f>
        <v>987</v>
      </c>
      <c r="I6" s="22" t="e">
        <f t="shared" si="0"/>
        <v>#REF!</v>
      </c>
    </row>
    <row r="7" spans="2:9" x14ac:dyDescent="0.25">
      <c r="B7" s="9">
        <v>5</v>
      </c>
      <c r="C7" s="1" t="s">
        <v>88</v>
      </c>
      <c r="D7" s="20" t="e">
        <f>Лист1!#REF!</f>
        <v>#REF!</v>
      </c>
      <c r="E7" s="20" t="e">
        <f>Лист1!#REF!</f>
        <v>#REF!</v>
      </c>
      <c r="F7" s="20" t="e">
        <f>Лист1!#REF!</f>
        <v>#REF!</v>
      </c>
      <c r="G7" s="20" t="e">
        <f>Лист1!#REF!</f>
        <v>#REF!</v>
      </c>
      <c r="H7" s="20">
        <f>Лист1!H39</f>
        <v>395</v>
      </c>
      <c r="I7" s="22" t="e">
        <f t="shared" si="0"/>
        <v>#REF!</v>
      </c>
    </row>
    <row r="8" spans="2:9" x14ac:dyDescent="0.25">
      <c r="B8" s="9">
        <v>6</v>
      </c>
      <c r="C8" s="1" t="s">
        <v>80</v>
      </c>
      <c r="D8" s="20" t="e">
        <f>Лист1!#REF!</f>
        <v>#REF!</v>
      </c>
      <c r="E8" s="20" t="e">
        <f>Лист1!#REF!</f>
        <v>#REF!</v>
      </c>
      <c r="F8" s="20" t="e">
        <f>Лист1!#REF!</f>
        <v>#REF!</v>
      </c>
      <c r="G8" s="20" t="e">
        <f>Лист1!#REF!</f>
        <v>#REF!</v>
      </c>
      <c r="H8" s="20">
        <f>Лист1!I39</f>
        <v>1179</v>
      </c>
      <c r="I8" s="22" t="e">
        <f t="shared" si="0"/>
        <v>#REF!</v>
      </c>
    </row>
    <row r="9" spans="2:9" x14ac:dyDescent="0.25">
      <c r="B9" s="9">
        <v>7</v>
      </c>
      <c r="C9" s="1" t="s">
        <v>89</v>
      </c>
      <c r="D9" s="20" t="e">
        <f>Лист1!#REF!</f>
        <v>#REF!</v>
      </c>
      <c r="E9" s="20" t="e">
        <f>Лист1!#REF!</f>
        <v>#REF!</v>
      </c>
      <c r="F9" s="20" t="e">
        <f>Лист1!#REF!</f>
        <v>#REF!</v>
      </c>
      <c r="G9" s="20" t="e">
        <f>Лист1!#REF!</f>
        <v>#REF!</v>
      </c>
      <c r="H9" s="20">
        <f>Лист1!J39</f>
        <v>771</v>
      </c>
      <c r="I9" s="22" t="e">
        <f t="shared" si="0"/>
        <v>#REF!</v>
      </c>
    </row>
    <row r="10" spans="2:9" x14ac:dyDescent="0.25">
      <c r="B10" s="9">
        <v>8</v>
      </c>
      <c r="C10" s="1" t="s">
        <v>90</v>
      </c>
      <c r="D10" s="20" t="e">
        <f>Лист1!#REF!</f>
        <v>#REF!</v>
      </c>
      <c r="E10" s="20" t="e">
        <f>Лист1!#REF!</f>
        <v>#REF!</v>
      </c>
      <c r="F10" s="20" t="e">
        <f>Лист1!#REF!</f>
        <v>#REF!</v>
      </c>
      <c r="G10" s="20" t="e">
        <f>Лист1!#REF!</f>
        <v>#REF!</v>
      </c>
      <c r="H10" s="20">
        <f>Лист1!K39</f>
        <v>1673</v>
      </c>
      <c r="I10" s="22" t="e">
        <f t="shared" si="0"/>
        <v>#REF!</v>
      </c>
    </row>
    <row r="11" spans="2:9" x14ac:dyDescent="0.25">
      <c r="B11" s="9">
        <v>9</v>
      </c>
      <c r="C11" s="1" t="s">
        <v>91</v>
      </c>
      <c r="D11" s="20" t="e">
        <f>Лист1!#REF!</f>
        <v>#REF!</v>
      </c>
      <c r="E11" s="20" t="e">
        <f>Лист1!#REF!</f>
        <v>#REF!</v>
      </c>
      <c r="F11" s="20" t="e">
        <f>Лист1!#REF!</f>
        <v>#REF!</v>
      </c>
      <c r="G11" s="20" t="e">
        <f>Лист1!#REF!</f>
        <v>#REF!</v>
      </c>
      <c r="H11" s="20">
        <f>Лист1!L39</f>
        <v>1698</v>
      </c>
      <c r="I11" s="22" t="e">
        <f t="shared" si="0"/>
        <v>#REF!</v>
      </c>
    </row>
    <row r="12" spans="2:9" x14ac:dyDescent="0.25">
      <c r="B12" s="9">
        <v>10</v>
      </c>
      <c r="C12" s="1" t="s">
        <v>92</v>
      </c>
      <c r="D12" s="20" t="e">
        <f>Лист1!#REF!</f>
        <v>#REF!</v>
      </c>
      <c r="E12" s="20" t="e">
        <f>Лист1!#REF!</f>
        <v>#REF!</v>
      </c>
      <c r="F12" s="20" t="e">
        <f>Лист1!#REF!</f>
        <v>#REF!</v>
      </c>
      <c r="G12" s="20" t="e">
        <f>Лист1!#REF!</f>
        <v>#REF!</v>
      </c>
      <c r="H12" s="20">
        <f>Лист1!M39</f>
        <v>806</v>
      </c>
      <c r="I12" s="22" t="e">
        <f t="shared" si="0"/>
        <v>#REF!</v>
      </c>
    </row>
    <row r="13" spans="2:9" x14ac:dyDescent="0.25">
      <c r="B13" s="9">
        <v>11</v>
      </c>
      <c r="C13" s="1" t="s">
        <v>93</v>
      </c>
      <c r="D13" s="20" t="e">
        <f>Лист1!#REF!</f>
        <v>#REF!</v>
      </c>
      <c r="E13" s="20" t="e">
        <f>Лист1!#REF!</f>
        <v>#REF!</v>
      </c>
      <c r="F13" s="20" t="e">
        <f>Лист1!#REF!</f>
        <v>#REF!</v>
      </c>
      <c r="G13" s="20" t="e">
        <f>Лист1!#REF!</f>
        <v>#REF!</v>
      </c>
      <c r="H13" s="20">
        <f>Лист1!N39</f>
        <v>1004</v>
      </c>
      <c r="I13" s="22" t="e">
        <f t="shared" si="0"/>
        <v>#REF!</v>
      </c>
    </row>
    <row r="14" spans="2:9" x14ac:dyDescent="0.25">
      <c r="B14" s="9">
        <v>12</v>
      </c>
      <c r="C14" s="1" t="s">
        <v>94</v>
      </c>
      <c r="D14" s="20" t="e">
        <f>Лист1!#REF!</f>
        <v>#REF!</v>
      </c>
      <c r="E14" s="20" t="e">
        <f>Лист1!#REF!</f>
        <v>#REF!</v>
      </c>
      <c r="F14" s="20" t="e">
        <f>Лист1!#REF!</f>
        <v>#REF!</v>
      </c>
      <c r="G14" s="20" t="e">
        <f>Лист1!#REF!</f>
        <v>#REF!</v>
      </c>
      <c r="H14" s="20">
        <f>Лист1!O39</f>
        <v>1193</v>
      </c>
      <c r="I14" s="22" t="e">
        <f t="shared" si="0"/>
        <v>#REF!</v>
      </c>
    </row>
    <row r="15" spans="2:9" x14ac:dyDescent="0.25">
      <c r="B15" s="9">
        <v>13</v>
      </c>
      <c r="C15" s="1" t="s">
        <v>95</v>
      </c>
      <c r="D15" s="20" t="e">
        <f>Лист1!#REF!</f>
        <v>#REF!</v>
      </c>
      <c r="E15" s="20" t="e">
        <f>Лист1!#REF!</f>
        <v>#REF!</v>
      </c>
      <c r="F15" s="20" t="e">
        <f>Лист1!#REF!</f>
        <v>#REF!</v>
      </c>
      <c r="G15" s="20" t="e">
        <f>Лист1!#REF!</f>
        <v>#REF!</v>
      </c>
      <c r="H15" s="20">
        <f>Лист1!P39</f>
        <v>682</v>
      </c>
      <c r="I15" s="22" t="e">
        <f t="shared" si="0"/>
        <v>#REF!</v>
      </c>
    </row>
    <row r="16" spans="2:9" x14ac:dyDescent="0.25">
      <c r="B16" s="9">
        <v>14</v>
      </c>
      <c r="C16" s="1" t="s">
        <v>96</v>
      </c>
      <c r="D16" s="20" t="e">
        <f>Лист1!#REF!</f>
        <v>#REF!</v>
      </c>
      <c r="E16" s="20" t="e">
        <f>Лист1!#REF!</f>
        <v>#REF!</v>
      </c>
      <c r="F16" s="20" t="e">
        <f>Лист1!#REF!</f>
        <v>#REF!</v>
      </c>
      <c r="G16" s="20" t="e">
        <f>Лист1!#REF!</f>
        <v>#REF!</v>
      </c>
      <c r="H16" s="20">
        <f>Лист1!Q39</f>
        <v>559</v>
      </c>
      <c r="I16" s="22" t="e">
        <f t="shared" si="0"/>
        <v>#REF!</v>
      </c>
    </row>
    <row r="17" spans="2:9" x14ac:dyDescent="0.25">
      <c r="B17" s="9">
        <v>15</v>
      </c>
      <c r="C17" s="1" t="s">
        <v>97</v>
      </c>
      <c r="D17" s="20" t="e">
        <f>Лист1!#REF!</f>
        <v>#REF!</v>
      </c>
      <c r="E17" s="20" t="e">
        <f>Лист1!#REF!</f>
        <v>#REF!</v>
      </c>
      <c r="F17" s="20" t="e">
        <f>Лист1!#REF!</f>
        <v>#REF!</v>
      </c>
      <c r="G17" s="20" t="e">
        <f>Лист1!#REF!</f>
        <v>#REF!</v>
      </c>
      <c r="H17" s="20">
        <f>Лист1!R39</f>
        <v>508</v>
      </c>
      <c r="I17" s="22" t="e">
        <f t="shared" si="0"/>
        <v>#REF!</v>
      </c>
    </row>
    <row r="18" spans="2:9" x14ac:dyDescent="0.25">
      <c r="B18" s="9">
        <v>16</v>
      </c>
      <c r="C18" s="1" t="s">
        <v>98</v>
      </c>
      <c r="D18" s="20" t="e">
        <f>Лист1!#REF!</f>
        <v>#REF!</v>
      </c>
      <c r="E18" s="20" t="e">
        <f>Лист1!#REF!</f>
        <v>#REF!</v>
      </c>
      <c r="F18" s="20" t="e">
        <f>Лист1!#REF!</f>
        <v>#REF!</v>
      </c>
      <c r="G18" s="20" t="e">
        <f>Лист1!#REF!</f>
        <v>#REF!</v>
      </c>
      <c r="H18" s="20">
        <f>Лист1!S39</f>
        <v>842</v>
      </c>
      <c r="I18" s="22" t="e">
        <f t="shared" si="0"/>
        <v>#REF!</v>
      </c>
    </row>
    <row r="19" spans="2:9" x14ac:dyDescent="0.25">
      <c r="B19" s="9">
        <v>17</v>
      </c>
      <c r="C19" s="1" t="s">
        <v>99</v>
      </c>
      <c r="D19" s="20" t="e">
        <f>Лист1!#REF!</f>
        <v>#REF!</v>
      </c>
      <c r="E19" s="20" t="e">
        <f>Лист1!#REF!</f>
        <v>#REF!</v>
      </c>
      <c r="F19" s="20" t="e">
        <f>Лист1!#REF!</f>
        <v>#REF!</v>
      </c>
      <c r="G19" s="20" t="e">
        <f>Лист1!#REF!</f>
        <v>#REF!</v>
      </c>
      <c r="H19" s="20">
        <f>Лист1!T39</f>
        <v>675</v>
      </c>
      <c r="I19" s="22" t="e">
        <f t="shared" si="0"/>
        <v>#REF!</v>
      </c>
    </row>
    <row r="20" spans="2:9" x14ac:dyDescent="0.25">
      <c r="B20" s="9">
        <v>18</v>
      </c>
      <c r="C20" s="1" t="s">
        <v>100</v>
      </c>
      <c r="D20" s="20" t="e">
        <f>Лист1!#REF!</f>
        <v>#REF!</v>
      </c>
      <c r="E20" s="20" t="e">
        <f>Лист1!#REF!</f>
        <v>#REF!</v>
      </c>
      <c r="F20" s="20" t="e">
        <f>Лист1!#REF!</f>
        <v>#REF!</v>
      </c>
      <c r="G20" s="20" t="e">
        <f>Лист1!#REF!</f>
        <v>#REF!</v>
      </c>
      <c r="H20" s="20">
        <f>Лист1!U39</f>
        <v>1045</v>
      </c>
      <c r="I20" s="22" t="e">
        <f t="shared" si="0"/>
        <v>#REF!</v>
      </c>
    </row>
    <row r="21" spans="2:9" x14ac:dyDescent="0.25">
      <c r="B21" s="9">
        <v>19</v>
      </c>
      <c r="C21" s="1" t="s">
        <v>101</v>
      </c>
      <c r="D21" s="20" t="e">
        <f>Лист1!#REF!</f>
        <v>#REF!</v>
      </c>
      <c r="E21" s="20" t="e">
        <f>Лист1!#REF!</f>
        <v>#REF!</v>
      </c>
      <c r="F21" s="20" t="e">
        <f>Лист1!#REF!</f>
        <v>#REF!</v>
      </c>
      <c r="G21" s="20" t="e">
        <f>Лист1!#REF!</f>
        <v>#REF!</v>
      </c>
      <c r="H21" s="20">
        <f>Лист1!V39</f>
        <v>292</v>
      </c>
      <c r="I21" s="22" t="e">
        <f t="shared" si="0"/>
        <v>#REF!</v>
      </c>
    </row>
    <row r="22" spans="2:9" x14ac:dyDescent="0.25">
      <c r="B22" s="9">
        <v>20</v>
      </c>
      <c r="C22" s="1" t="s">
        <v>102</v>
      </c>
      <c r="D22" s="20" t="e">
        <f>Лист1!#REF!</f>
        <v>#REF!</v>
      </c>
      <c r="E22" s="20" t="e">
        <f>Лист1!#REF!</f>
        <v>#REF!</v>
      </c>
      <c r="F22" s="20" t="e">
        <f>Лист1!#REF!</f>
        <v>#REF!</v>
      </c>
      <c r="G22" s="20" t="e">
        <f>Лист1!#REF!</f>
        <v>#REF!</v>
      </c>
      <c r="H22" s="20">
        <f>Лист1!AA39</f>
        <v>981</v>
      </c>
      <c r="I22" s="22" t="e">
        <f t="shared" si="0"/>
        <v>#REF!</v>
      </c>
    </row>
    <row r="23" spans="2:9" x14ac:dyDescent="0.25">
      <c r="B23" s="9">
        <v>21</v>
      </c>
      <c r="C23" s="1" t="s">
        <v>103</v>
      </c>
      <c r="D23" s="20" t="e">
        <f>Лист1!#REF!</f>
        <v>#REF!</v>
      </c>
      <c r="E23" s="20" t="e">
        <f>Лист1!#REF!</f>
        <v>#REF!</v>
      </c>
      <c r="F23" s="20" t="e">
        <f>Лист1!#REF!</f>
        <v>#REF!</v>
      </c>
      <c r="G23" s="20" t="e">
        <f>Лист1!#REF!</f>
        <v>#REF!</v>
      </c>
      <c r="H23" s="20">
        <f>Лист1!W39</f>
        <v>779</v>
      </c>
      <c r="I23" s="22" t="e">
        <f t="shared" si="0"/>
        <v>#REF!</v>
      </c>
    </row>
    <row r="24" spans="2:9" x14ac:dyDescent="0.25">
      <c r="B24" s="9">
        <v>22</v>
      </c>
      <c r="C24" s="1" t="s">
        <v>104</v>
      </c>
      <c r="D24" s="20" t="e">
        <f>Лист1!#REF!</f>
        <v>#REF!</v>
      </c>
      <c r="E24" s="20" t="e">
        <f>Лист1!#REF!</f>
        <v>#REF!</v>
      </c>
      <c r="F24" s="20" t="e">
        <f>Лист1!#REF!</f>
        <v>#REF!</v>
      </c>
      <c r="G24" s="20" t="e">
        <f>Лист1!#REF!</f>
        <v>#REF!</v>
      </c>
      <c r="H24" s="20">
        <f>Лист1!X39</f>
        <v>1072</v>
      </c>
      <c r="I24" s="22" t="e">
        <f t="shared" si="0"/>
        <v>#REF!</v>
      </c>
    </row>
    <row r="25" spans="2:9" x14ac:dyDescent="0.25">
      <c r="B25" s="9">
        <v>23</v>
      </c>
      <c r="C25" s="1" t="s">
        <v>81</v>
      </c>
      <c r="D25" s="20" t="e">
        <f>Лист1!#REF!</f>
        <v>#REF!</v>
      </c>
      <c r="E25" s="20" t="e">
        <f>Лист1!#REF!</f>
        <v>#REF!</v>
      </c>
      <c r="F25" s="20" t="e">
        <f>Лист1!#REF!</f>
        <v>#REF!</v>
      </c>
      <c r="G25" s="20" t="e">
        <f>Лист1!#REF!</f>
        <v>#REF!</v>
      </c>
      <c r="H25" s="20">
        <f>Лист1!Y39</f>
        <v>609</v>
      </c>
      <c r="I25" s="22" t="e">
        <f t="shared" si="0"/>
        <v>#REF!</v>
      </c>
    </row>
    <row r="26" spans="2:9" x14ac:dyDescent="0.25">
      <c r="B26" s="9">
        <v>24</v>
      </c>
      <c r="C26" s="1" t="s">
        <v>105</v>
      </c>
      <c r="D26" s="20" t="e">
        <f>Лист1!#REF!</f>
        <v>#REF!</v>
      </c>
      <c r="E26" s="20" t="e">
        <f>Лист1!#REF!</f>
        <v>#REF!</v>
      </c>
      <c r="F26" s="20" t="e">
        <f>Лист1!#REF!</f>
        <v>#REF!</v>
      </c>
      <c r="G26" s="20" t="e">
        <f>Лист1!#REF!</f>
        <v>#REF!</v>
      </c>
      <c r="H26" s="20">
        <f>Лист1!Z39</f>
        <v>946</v>
      </c>
      <c r="I26" s="22" t="e">
        <f t="shared" si="0"/>
        <v>#REF!</v>
      </c>
    </row>
    <row r="27" spans="2:9" hidden="1" x14ac:dyDescent="0.25">
      <c r="B27" s="10"/>
      <c r="C27" s="11" t="s">
        <v>82</v>
      </c>
      <c r="D27" s="6"/>
      <c r="E27" s="6"/>
      <c r="F27" s="6"/>
      <c r="G27" s="6"/>
      <c r="H27" s="6"/>
      <c r="I27" s="22">
        <f t="shared" si="0"/>
        <v>0</v>
      </c>
    </row>
    <row r="28" spans="2:9" hidden="1" x14ac:dyDescent="0.25">
      <c r="B28" s="12">
        <v>25</v>
      </c>
      <c r="C28" s="4" t="s">
        <v>106</v>
      </c>
      <c r="D28" s="6"/>
      <c r="E28" s="6"/>
      <c r="F28" s="6"/>
      <c r="G28" s="6"/>
      <c r="H28" s="6"/>
      <c r="I28" s="22">
        <f t="shared" si="0"/>
        <v>0</v>
      </c>
    </row>
    <row r="29" spans="2:9" x14ac:dyDescent="0.25">
      <c r="B29" s="9">
        <v>26</v>
      </c>
      <c r="C29" s="1" t="s">
        <v>107</v>
      </c>
      <c r="D29" s="20" t="e">
        <f>Лист1!#REF!</f>
        <v>#REF!</v>
      </c>
      <c r="E29" s="20" t="e">
        <f>Лист1!#REF!</f>
        <v>#REF!</v>
      </c>
      <c r="F29" s="20" t="e">
        <f>Лист1!#REF!</f>
        <v>#REF!</v>
      </c>
      <c r="G29" s="20" t="e">
        <f>Лист1!#REF!</f>
        <v>#REF!</v>
      </c>
      <c r="H29" s="20">
        <f>Лист1!AI39</f>
        <v>4270</v>
      </c>
      <c r="I29" s="22" t="e">
        <f t="shared" si="0"/>
        <v>#REF!</v>
      </c>
    </row>
    <row r="30" spans="2:9" x14ac:dyDescent="0.25">
      <c r="B30" s="9">
        <v>27</v>
      </c>
      <c r="C30" s="1" t="s">
        <v>166</v>
      </c>
      <c r="D30" s="20" t="e">
        <f>Лист1!#REF!</f>
        <v>#REF!</v>
      </c>
      <c r="E30" s="20" t="e">
        <f>Лист1!#REF!</f>
        <v>#REF!</v>
      </c>
      <c r="F30" s="20" t="e">
        <f>Лист1!#REF!</f>
        <v>#REF!</v>
      </c>
      <c r="G30" s="20" t="e">
        <f>Лист1!#REF!</f>
        <v>#REF!</v>
      </c>
      <c r="H30" s="20">
        <f>Лист1!AJ39</f>
        <v>3776</v>
      </c>
      <c r="I30" s="22" t="e">
        <f t="shared" si="0"/>
        <v>#REF!</v>
      </c>
    </row>
    <row r="31" spans="2:9" x14ac:dyDescent="0.25">
      <c r="B31" s="9">
        <v>28</v>
      </c>
      <c r="C31" s="1" t="s">
        <v>108</v>
      </c>
      <c r="D31" s="20" t="e">
        <f>Лист1!#REF!</f>
        <v>#REF!</v>
      </c>
      <c r="E31" s="20" t="e">
        <f>Лист1!#REF!</f>
        <v>#REF!</v>
      </c>
      <c r="F31" s="20" t="e">
        <f>Лист1!#REF!</f>
        <v>#REF!</v>
      </c>
      <c r="G31" s="20" t="e">
        <f>Лист1!#REF!</f>
        <v>#REF!</v>
      </c>
      <c r="H31" s="20">
        <f>Лист1!AK39</f>
        <v>3631</v>
      </c>
      <c r="I31" s="22" t="e">
        <f t="shared" si="0"/>
        <v>#REF!</v>
      </c>
    </row>
    <row r="32" spans="2:9" x14ac:dyDescent="0.25">
      <c r="B32" s="9">
        <v>29</v>
      </c>
      <c r="C32" s="1" t="s">
        <v>109</v>
      </c>
      <c r="D32" s="20" t="e">
        <f>Лист1!#REF!</f>
        <v>#REF!</v>
      </c>
      <c r="E32" s="20" t="e">
        <f>Лист1!#REF!</f>
        <v>#REF!</v>
      </c>
      <c r="F32" s="20" t="e">
        <f>Лист1!#REF!</f>
        <v>#REF!</v>
      </c>
      <c r="G32" s="20" t="e">
        <f>Лист1!#REF!</f>
        <v>#REF!</v>
      </c>
      <c r="H32" s="20">
        <f>Лист1!AL39</f>
        <v>918</v>
      </c>
      <c r="I32" s="22" t="e">
        <f t="shared" si="0"/>
        <v>#REF!</v>
      </c>
    </row>
    <row r="33" spans="2:9" x14ac:dyDescent="0.25">
      <c r="B33" s="9">
        <v>30</v>
      </c>
      <c r="C33" s="1" t="s">
        <v>110</v>
      </c>
      <c r="D33" s="20" t="e">
        <f>Лист1!#REF!</f>
        <v>#REF!</v>
      </c>
      <c r="E33" s="20" t="e">
        <f>Лист1!#REF!</f>
        <v>#REF!</v>
      </c>
      <c r="F33" s="20" t="e">
        <f>Лист1!#REF!</f>
        <v>#REF!</v>
      </c>
      <c r="G33" s="20" t="e">
        <f>Лист1!#REF!</f>
        <v>#REF!</v>
      </c>
      <c r="H33" s="20">
        <f>Лист1!AM39</f>
        <v>301</v>
      </c>
      <c r="I33" s="22" t="e">
        <f t="shared" si="0"/>
        <v>#REF!</v>
      </c>
    </row>
    <row r="34" spans="2:9" x14ac:dyDescent="0.25">
      <c r="B34" s="9">
        <v>31</v>
      </c>
      <c r="C34" s="1" t="s">
        <v>173</v>
      </c>
      <c r="D34" s="20" t="e">
        <f>Лист1!#REF!</f>
        <v>#REF!</v>
      </c>
      <c r="E34" s="20" t="e">
        <f>Лист1!#REF!</f>
        <v>#REF!</v>
      </c>
      <c r="F34" s="20" t="e">
        <f>Лист1!#REF!</f>
        <v>#REF!</v>
      </c>
      <c r="G34" s="20" t="e">
        <f>Лист1!#REF!</f>
        <v>#REF!</v>
      </c>
      <c r="H34" s="20">
        <f>Лист1!AN39</f>
        <v>3097</v>
      </c>
      <c r="I34" s="22" t="e">
        <f t="shared" si="0"/>
        <v>#REF!</v>
      </c>
    </row>
    <row r="35" spans="2:9" hidden="1" x14ac:dyDescent="0.25">
      <c r="B35" s="9">
        <v>32</v>
      </c>
      <c r="C35" s="2" t="s">
        <v>111</v>
      </c>
      <c r="D35" s="6"/>
      <c r="E35" s="6"/>
      <c r="F35" s="6"/>
      <c r="G35" s="6"/>
      <c r="H35" s="6"/>
      <c r="I35" s="22">
        <f t="shared" si="0"/>
        <v>0</v>
      </c>
    </row>
    <row r="36" spans="2:9" hidden="1" x14ac:dyDescent="0.25">
      <c r="B36" s="9">
        <v>33</v>
      </c>
      <c r="C36" s="2" t="s">
        <v>112</v>
      </c>
      <c r="D36" s="6"/>
      <c r="E36" s="6"/>
      <c r="F36" s="6"/>
      <c r="G36" s="6"/>
      <c r="H36" s="6"/>
      <c r="I36" s="22">
        <f t="shared" si="0"/>
        <v>0</v>
      </c>
    </row>
    <row r="37" spans="2:9" hidden="1" x14ac:dyDescent="0.25">
      <c r="B37" s="10">
        <v>34</v>
      </c>
      <c r="C37" s="1" t="s">
        <v>113</v>
      </c>
      <c r="D37" s="6"/>
      <c r="E37" s="6"/>
      <c r="F37" s="6"/>
      <c r="G37" s="6"/>
      <c r="H37" s="6"/>
      <c r="I37" s="22">
        <f t="shared" si="0"/>
        <v>0</v>
      </c>
    </row>
    <row r="38" spans="2:9" hidden="1" x14ac:dyDescent="0.25">
      <c r="B38" s="10">
        <v>35</v>
      </c>
      <c r="C38" s="1" t="s">
        <v>114</v>
      </c>
      <c r="D38" s="6"/>
      <c r="E38" s="6"/>
      <c r="F38" s="6"/>
      <c r="G38" s="6"/>
      <c r="H38" s="6"/>
      <c r="I38" s="22">
        <f t="shared" si="0"/>
        <v>0</v>
      </c>
    </row>
    <row r="39" spans="2:9" x14ac:dyDescent="0.25">
      <c r="B39" s="9">
        <v>36</v>
      </c>
      <c r="C39" s="1" t="s">
        <v>115</v>
      </c>
      <c r="D39" s="20" t="e">
        <f>Лист1!#REF!</f>
        <v>#REF!</v>
      </c>
      <c r="E39" s="20" t="e">
        <f>Лист1!#REF!</f>
        <v>#REF!</v>
      </c>
      <c r="F39" s="20" t="e">
        <f>Лист1!#REF!</f>
        <v>#REF!</v>
      </c>
      <c r="G39" s="20" t="e">
        <f>Лист1!#REF!</f>
        <v>#REF!</v>
      </c>
      <c r="H39" s="20">
        <f>Лист1!AO39</f>
        <v>300</v>
      </c>
      <c r="I39" s="22" t="e">
        <f t="shared" si="0"/>
        <v>#REF!</v>
      </c>
    </row>
    <row r="40" spans="2:9" hidden="1" x14ac:dyDescent="0.25">
      <c r="B40" s="9">
        <v>36.1</v>
      </c>
      <c r="C40" s="1" t="s">
        <v>164</v>
      </c>
      <c r="D40" s="6"/>
      <c r="E40" s="6"/>
      <c r="F40" s="6"/>
      <c r="G40" s="6"/>
      <c r="H40" s="6"/>
      <c r="I40" s="22">
        <f t="shared" si="0"/>
        <v>0</v>
      </c>
    </row>
    <row r="41" spans="2:9" hidden="1" x14ac:dyDescent="0.25">
      <c r="B41" s="10"/>
      <c r="C41" s="13" t="s">
        <v>83</v>
      </c>
      <c r="D41" s="6"/>
      <c r="E41" s="6"/>
      <c r="F41" s="6"/>
      <c r="G41" s="6"/>
      <c r="H41" s="6"/>
      <c r="I41" s="22">
        <f t="shared" si="0"/>
        <v>0</v>
      </c>
    </row>
    <row r="42" spans="2:9" x14ac:dyDescent="0.25">
      <c r="B42" s="10">
        <v>37</v>
      </c>
      <c r="C42" s="1" t="s">
        <v>158</v>
      </c>
      <c r="D42" s="20" t="e">
        <f>Лист1!#REF!</f>
        <v>#REF!</v>
      </c>
      <c r="E42" s="20" t="e">
        <f>Лист1!#REF!</f>
        <v>#REF!</v>
      </c>
      <c r="F42" s="20" t="e">
        <f>Лист1!#REF!</f>
        <v>#REF!</v>
      </c>
      <c r="G42" s="20" t="e">
        <f>Лист1!#REF!</f>
        <v>#REF!</v>
      </c>
      <c r="H42" s="20">
        <f>Лист1!AP39</f>
        <v>973</v>
      </c>
      <c r="I42" s="22" t="e">
        <f t="shared" si="0"/>
        <v>#REF!</v>
      </c>
    </row>
    <row r="43" spans="2:9" hidden="1" x14ac:dyDescent="0.25">
      <c r="B43" s="10">
        <v>38</v>
      </c>
      <c r="C43" s="1" t="s">
        <v>159</v>
      </c>
      <c r="D43" s="6"/>
      <c r="E43" s="6"/>
      <c r="F43" s="6"/>
      <c r="G43" s="6"/>
      <c r="H43" s="6"/>
      <c r="I43" s="22">
        <f t="shared" si="0"/>
        <v>0</v>
      </c>
    </row>
    <row r="44" spans="2:9" hidden="1" x14ac:dyDescent="0.25">
      <c r="B44" s="10">
        <v>39</v>
      </c>
      <c r="C44" s="1" t="s">
        <v>160</v>
      </c>
      <c r="D44" s="6"/>
      <c r="E44" s="6"/>
      <c r="F44" s="6"/>
      <c r="G44" s="6"/>
      <c r="H44" s="6"/>
      <c r="I44" s="22">
        <f t="shared" si="0"/>
        <v>0</v>
      </c>
    </row>
    <row r="45" spans="2:9" hidden="1" x14ac:dyDescent="0.25">
      <c r="B45" s="10">
        <v>40</v>
      </c>
      <c r="C45" s="1" t="s">
        <v>161</v>
      </c>
      <c r="D45" s="6"/>
      <c r="E45" s="6"/>
      <c r="F45" s="6"/>
      <c r="G45" s="6"/>
      <c r="H45" s="6"/>
      <c r="I45" s="22">
        <f t="shared" si="0"/>
        <v>0</v>
      </c>
    </row>
    <row r="46" spans="2:9" hidden="1" x14ac:dyDescent="0.25">
      <c r="B46" s="10">
        <v>41</v>
      </c>
      <c r="C46" s="1" t="s">
        <v>162</v>
      </c>
      <c r="D46" s="6"/>
      <c r="E46" s="6"/>
      <c r="F46" s="6"/>
      <c r="G46" s="6"/>
      <c r="H46" s="6"/>
      <c r="I46" s="22">
        <f t="shared" si="0"/>
        <v>0</v>
      </c>
    </row>
    <row r="47" spans="2:9" hidden="1" x14ac:dyDescent="0.25">
      <c r="B47" s="10"/>
      <c r="C47" s="3" t="s">
        <v>168</v>
      </c>
      <c r="D47" s="6"/>
      <c r="E47" s="6"/>
      <c r="F47" s="6"/>
      <c r="G47" s="6"/>
      <c r="H47" s="6"/>
      <c r="I47" s="22">
        <f t="shared" si="0"/>
        <v>0</v>
      </c>
    </row>
    <row r="48" spans="2:9" x14ac:dyDescent="0.25">
      <c r="B48" s="10"/>
      <c r="C48" s="1" t="s">
        <v>169</v>
      </c>
      <c r="D48" s="20" t="e">
        <f>Лист1!#REF!</f>
        <v>#REF!</v>
      </c>
      <c r="E48" s="20" t="e">
        <f>Лист1!#REF!</f>
        <v>#REF!</v>
      </c>
      <c r="F48" s="20" t="e">
        <f>Лист1!#REF!</f>
        <v>#REF!</v>
      </c>
      <c r="G48" s="20" t="e">
        <f>Лист1!#REF!</f>
        <v>#REF!</v>
      </c>
      <c r="H48" s="20">
        <f>Лист1!AV39</f>
        <v>300</v>
      </c>
      <c r="I48" s="22" t="e">
        <f t="shared" si="0"/>
        <v>#REF!</v>
      </c>
    </row>
    <row r="49" spans="2:9" x14ac:dyDescent="0.25">
      <c r="B49" s="10"/>
      <c r="C49" s="1" t="s">
        <v>170</v>
      </c>
      <c r="D49" s="20" t="e">
        <f>Лист1!#REF!</f>
        <v>#REF!</v>
      </c>
      <c r="E49" s="20" t="e">
        <f>Лист1!#REF!</f>
        <v>#REF!</v>
      </c>
      <c r="F49" s="20" t="e">
        <f>Лист1!#REF!</f>
        <v>#REF!</v>
      </c>
      <c r="G49" s="20" t="e">
        <f>Лист1!#REF!</f>
        <v>#REF!</v>
      </c>
      <c r="H49" s="20">
        <f>Лист1!AU39</f>
        <v>0</v>
      </c>
      <c r="I49" s="22" t="e">
        <f t="shared" si="0"/>
        <v>#REF!</v>
      </c>
    </row>
    <row r="50" spans="2:9" x14ac:dyDescent="0.25">
      <c r="B50" s="10"/>
      <c r="C50" s="1" t="s">
        <v>174</v>
      </c>
      <c r="D50" s="20" t="e">
        <f>Лист1!#REF!</f>
        <v>#REF!</v>
      </c>
      <c r="E50" s="20" t="e">
        <f>Лист1!#REF!</f>
        <v>#REF!</v>
      </c>
      <c r="F50" s="20" t="e">
        <f>Лист1!#REF!</f>
        <v>#REF!</v>
      </c>
      <c r="G50" s="20" t="e">
        <f>Лист1!#REF!</f>
        <v>#REF!</v>
      </c>
      <c r="H50" s="20">
        <f>Лист1!AW39</f>
        <v>0</v>
      </c>
      <c r="I50" s="22" t="e">
        <f t="shared" si="0"/>
        <v>#REF!</v>
      </c>
    </row>
    <row r="51" spans="2:9" x14ac:dyDescent="0.25">
      <c r="B51" s="10"/>
      <c r="C51" s="1" t="e">
        <f>Лист1!#REF!</f>
        <v>#REF!</v>
      </c>
      <c r="D51" s="20" t="e">
        <f>Лист1!#REF!</f>
        <v>#REF!</v>
      </c>
      <c r="E51" s="20" t="e">
        <f>Лист1!#REF!</f>
        <v>#REF!</v>
      </c>
      <c r="F51" s="20" t="e">
        <f>Лист1!#REF!</f>
        <v>#REF!</v>
      </c>
      <c r="G51" s="20" t="e">
        <f>Лист1!#REF!</f>
        <v>#REF!</v>
      </c>
      <c r="H51" s="20">
        <f>Лист1!AY39</f>
        <v>130</v>
      </c>
      <c r="I51" s="22" t="e">
        <f t="shared" si="0"/>
        <v>#REF!</v>
      </c>
    </row>
    <row r="52" spans="2:9" x14ac:dyDescent="0.25">
      <c r="B52" s="10"/>
      <c r="C52" s="1" t="s">
        <v>175</v>
      </c>
      <c r="D52" s="20" t="e">
        <f>Лист1!#REF!</f>
        <v>#REF!</v>
      </c>
      <c r="E52" s="20" t="e">
        <f>Лист1!#REF!</f>
        <v>#REF!</v>
      </c>
      <c r="F52" s="20" t="e">
        <f>Лист1!#REF!</f>
        <v>#REF!</v>
      </c>
      <c r="G52" s="20" t="e">
        <f>Лист1!#REF!</f>
        <v>#REF!</v>
      </c>
      <c r="H52" s="20">
        <f>Лист1!AX39</f>
        <v>378</v>
      </c>
      <c r="I52" s="22" t="e">
        <f t="shared" si="0"/>
        <v>#REF!</v>
      </c>
    </row>
    <row r="53" spans="2:9" hidden="1" x14ac:dyDescent="0.25">
      <c r="B53" s="14"/>
      <c r="C53" s="15" t="s">
        <v>163</v>
      </c>
      <c r="D53" s="6"/>
      <c r="E53" s="6"/>
      <c r="F53" s="6"/>
      <c r="G53" s="6"/>
      <c r="H53" s="6"/>
      <c r="I53" s="22">
        <f t="shared" si="0"/>
        <v>0</v>
      </c>
    </row>
    <row r="54" spans="2:9" hidden="1" x14ac:dyDescent="0.25">
      <c r="B54" s="12">
        <v>43</v>
      </c>
      <c r="C54" s="4" t="s">
        <v>116</v>
      </c>
      <c r="D54" s="6"/>
      <c r="E54" s="6"/>
      <c r="F54" s="6"/>
      <c r="G54" s="6"/>
      <c r="H54" s="6"/>
      <c r="I54" s="22">
        <f t="shared" si="0"/>
        <v>0</v>
      </c>
    </row>
    <row r="55" spans="2:9" x14ac:dyDescent="0.25">
      <c r="B55" s="9">
        <v>44</v>
      </c>
      <c r="C55" s="1" t="s">
        <v>117</v>
      </c>
      <c r="D55" s="20" t="e">
        <f>Лист1!#REF!</f>
        <v>#REF!</v>
      </c>
      <c r="E55" s="20" t="e">
        <f>Лист1!#REF!</f>
        <v>#REF!</v>
      </c>
      <c r="F55" s="20" t="e">
        <f>Лист1!#REF!</f>
        <v>#REF!</v>
      </c>
      <c r="G55" s="20" t="e">
        <f>Лист1!#REF!</f>
        <v>#REF!</v>
      </c>
      <c r="H55" s="20">
        <f>Лист1!AS39</f>
        <v>252</v>
      </c>
      <c r="I55" s="22" t="e">
        <f t="shared" si="0"/>
        <v>#REF!</v>
      </c>
    </row>
    <row r="56" spans="2:9" hidden="1" x14ac:dyDescent="0.25">
      <c r="B56" s="10">
        <v>45</v>
      </c>
      <c r="C56" s="1" t="s">
        <v>118</v>
      </c>
      <c r="D56" s="6"/>
      <c r="E56" s="6"/>
      <c r="F56" s="6"/>
      <c r="G56" s="6"/>
      <c r="H56" s="6"/>
      <c r="I56" s="22">
        <f t="shared" si="0"/>
        <v>0</v>
      </c>
    </row>
    <row r="57" spans="2:9" hidden="1" x14ac:dyDescent="0.25">
      <c r="B57" s="10">
        <v>40</v>
      </c>
      <c r="C57" s="3" t="s">
        <v>119</v>
      </c>
      <c r="D57" s="6"/>
      <c r="E57" s="6"/>
      <c r="F57" s="6"/>
      <c r="G57" s="6"/>
      <c r="H57" s="6"/>
      <c r="I57" s="22">
        <f t="shared" si="0"/>
        <v>0</v>
      </c>
    </row>
    <row r="58" spans="2:9" x14ac:dyDescent="0.25">
      <c r="B58" s="9">
        <v>41</v>
      </c>
      <c r="C58" s="1" t="s">
        <v>120</v>
      </c>
      <c r="D58" s="20" t="e">
        <f>Лист1!#REF!</f>
        <v>#REF!</v>
      </c>
      <c r="E58" s="20" t="e">
        <f>Лист1!#REF!</f>
        <v>#REF!</v>
      </c>
      <c r="F58" s="20" t="e">
        <f>Лист1!#REF!</f>
        <v>#REF!</v>
      </c>
      <c r="G58" s="20" t="e">
        <f>Лист1!#REF!</f>
        <v>#REF!</v>
      </c>
      <c r="H58" s="20">
        <f>Лист1!AT39</f>
        <v>1863</v>
      </c>
      <c r="I58" s="22" t="e">
        <f t="shared" si="0"/>
        <v>#REF!</v>
      </c>
    </row>
    <row r="59" spans="2:9" x14ac:dyDescent="0.25">
      <c r="B59" s="9">
        <v>42</v>
      </c>
      <c r="C59" s="1" t="s">
        <v>121</v>
      </c>
      <c r="D59" s="20" t="e">
        <f>Лист1!#REF!</f>
        <v>#REF!</v>
      </c>
      <c r="E59" s="20" t="e">
        <f>Лист1!#REF!</f>
        <v>#REF!</v>
      </c>
      <c r="F59" s="20" t="e">
        <f>Лист1!#REF!</f>
        <v>#REF!</v>
      </c>
      <c r="G59" s="20" t="e">
        <f>Лист1!#REF!</f>
        <v>#REF!</v>
      </c>
      <c r="H59" s="20">
        <f>Лист1!AR39</f>
        <v>1163</v>
      </c>
      <c r="I59" s="22" t="e">
        <f t="shared" si="0"/>
        <v>#REF!</v>
      </c>
    </row>
    <row r="60" spans="2:9" hidden="1" x14ac:dyDescent="0.25">
      <c r="B60" s="16"/>
      <c r="C60" s="17" t="s">
        <v>155</v>
      </c>
      <c r="D60" s="6"/>
      <c r="E60" s="6"/>
      <c r="F60" s="6"/>
      <c r="G60" s="6"/>
      <c r="H60" s="6"/>
      <c r="I60" s="22">
        <f t="shared" si="0"/>
        <v>0</v>
      </c>
    </row>
    <row r="61" spans="2:9" x14ac:dyDescent="0.25">
      <c r="B61" s="12">
        <v>43</v>
      </c>
      <c r="C61" s="1" t="s">
        <v>122</v>
      </c>
      <c r="D61" s="20" t="e">
        <f>Лист1!#REF!</f>
        <v>#REF!</v>
      </c>
      <c r="E61" s="20" t="e">
        <f>Лист1!#REF!</f>
        <v>#REF!</v>
      </c>
      <c r="F61" s="20" t="e">
        <f>Лист1!#REF!</f>
        <v>#REF!</v>
      </c>
      <c r="G61" s="20" t="e">
        <f>Лист1!#REF!</f>
        <v>#REF!</v>
      </c>
      <c r="H61" s="20">
        <f>Лист1!AB39</f>
        <v>1431</v>
      </c>
      <c r="I61" s="22" t="e">
        <f t="shared" si="0"/>
        <v>#REF!</v>
      </c>
    </row>
    <row r="62" spans="2:9" x14ac:dyDescent="0.25">
      <c r="B62" s="10">
        <v>44</v>
      </c>
      <c r="C62" s="1" t="s">
        <v>123</v>
      </c>
      <c r="D62" s="20" t="e">
        <f>Лист1!#REF!</f>
        <v>#REF!</v>
      </c>
      <c r="E62" s="20" t="e">
        <f>Лист1!#REF!</f>
        <v>#REF!</v>
      </c>
      <c r="F62" s="20" t="e">
        <f>Лист1!#REF!</f>
        <v>#REF!</v>
      </c>
      <c r="G62" s="20" t="e">
        <f>Лист1!#REF!</f>
        <v>#REF!</v>
      </c>
      <c r="H62" s="20">
        <f>Лист1!AC39</f>
        <v>4705</v>
      </c>
      <c r="I62" s="22" t="e">
        <f t="shared" si="0"/>
        <v>#REF!</v>
      </c>
    </row>
    <row r="63" spans="2:9" x14ac:dyDescent="0.25">
      <c r="B63" s="12">
        <v>45</v>
      </c>
      <c r="C63" s="1" t="s">
        <v>124</v>
      </c>
      <c r="D63" s="20" t="e">
        <f>Лист1!#REF!</f>
        <v>#REF!</v>
      </c>
      <c r="E63" s="20" t="e">
        <f>Лист1!#REF!</f>
        <v>#REF!</v>
      </c>
      <c r="F63" s="20" t="e">
        <f>Лист1!#REF!</f>
        <v>#REF!</v>
      </c>
      <c r="G63" s="20" t="e">
        <f>Лист1!#REF!</f>
        <v>#REF!</v>
      </c>
      <c r="H63" s="20">
        <f>Лист1!AD39</f>
        <v>1459</v>
      </c>
      <c r="I63" s="22" t="e">
        <f t="shared" si="0"/>
        <v>#REF!</v>
      </c>
    </row>
    <row r="64" spans="2:9" x14ac:dyDescent="0.25">
      <c r="B64" s="12">
        <v>46</v>
      </c>
      <c r="C64" s="1" t="s">
        <v>125</v>
      </c>
      <c r="D64" s="20" t="e">
        <f>Лист1!#REF!</f>
        <v>#REF!</v>
      </c>
      <c r="E64" s="20" t="e">
        <f>Лист1!#REF!</f>
        <v>#REF!</v>
      </c>
      <c r="F64" s="20" t="e">
        <f>Лист1!#REF!</f>
        <v>#REF!</v>
      </c>
      <c r="G64" s="20" t="e">
        <f>Лист1!#REF!</f>
        <v>#REF!</v>
      </c>
      <c r="H64" s="20">
        <f>Лист1!AE39</f>
        <v>1336</v>
      </c>
      <c r="I64" s="22" t="e">
        <f t="shared" si="0"/>
        <v>#REF!</v>
      </c>
    </row>
    <row r="65" spans="2:9" x14ac:dyDescent="0.25">
      <c r="B65" s="12">
        <v>47</v>
      </c>
      <c r="C65" s="1" t="s">
        <v>126</v>
      </c>
      <c r="D65" s="20" t="e">
        <f>Лист1!#REF!</f>
        <v>#REF!</v>
      </c>
      <c r="E65" s="20" t="e">
        <f>Лист1!#REF!</f>
        <v>#REF!</v>
      </c>
      <c r="F65" s="20" t="e">
        <f>Лист1!#REF!</f>
        <v>#REF!</v>
      </c>
      <c r="G65" s="20" t="e">
        <f>Лист1!#REF!</f>
        <v>#REF!</v>
      </c>
      <c r="H65" s="20">
        <f>Лист1!AF39</f>
        <v>647</v>
      </c>
      <c r="I65" s="22" t="e">
        <f t="shared" si="0"/>
        <v>#REF!</v>
      </c>
    </row>
    <row r="66" spans="2:9" x14ac:dyDescent="0.25">
      <c r="B66" s="12">
        <v>48</v>
      </c>
      <c r="C66" s="1" t="s">
        <v>127</v>
      </c>
      <c r="D66" s="20" t="e">
        <f>Лист1!#REF!</f>
        <v>#REF!</v>
      </c>
      <c r="E66" s="20" t="e">
        <f>Лист1!#REF!</f>
        <v>#REF!</v>
      </c>
      <c r="F66" s="20" t="e">
        <f>Лист1!#REF!</f>
        <v>#REF!</v>
      </c>
      <c r="G66" s="20" t="e">
        <f>Лист1!#REF!</f>
        <v>#REF!</v>
      </c>
      <c r="H66" s="20">
        <f>Лист1!AG39</f>
        <v>1228</v>
      </c>
      <c r="I66" s="22" t="e">
        <f t="shared" si="0"/>
        <v>#REF!</v>
      </c>
    </row>
    <row r="67" spans="2:9" hidden="1" x14ac:dyDescent="0.25">
      <c r="B67" s="12">
        <v>49</v>
      </c>
      <c r="C67" s="4" t="s">
        <v>128</v>
      </c>
      <c r="D67" s="6"/>
      <c r="E67" s="6"/>
      <c r="F67" s="6"/>
      <c r="G67" s="6"/>
      <c r="H67" s="6"/>
      <c r="I67" s="22">
        <f t="shared" si="0"/>
        <v>0</v>
      </c>
    </row>
    <row r="68" spans="2:9" hidden="1" x14ac:dyDescent="0.25">
      <c r="B68" s="12">
        <v>49</v>
      </c>
      <c r="C68" s="1" t="s">
        <v>129</v>
      </c>
      <c r="D68" s="6"/>
      <c r="E68" s="6"/>
      <c r="F68" s="6"/>
      <c r="G68" s="6"/>
      <c r="H68" s="6"/>
      <c r="I68" s="22">
        <f t="shared" ref="I68:I99" si="1">H68-D68</f>
        <v>0</v>
      </c>
    </row>
    <row r="69" spans="2:9" hidden="1" x14ac:dyDescent="0.25">
      <c r="B69" s="12">
        <v>50</v>
      </c>
      <c r="C69" s="1" t="s">
        <v>130</v>
      </c>
      <c r="D69" s="6"/>
      <c r="E69" s="6"/>
      <c r="F69" s="6"/>
      <c r="G69" s="6"/>
      <c r="H69" s="6"/>
      <c r="I69" s="22">
        <f t="shared" si="1"/>
        <v>0</v>
      </c>
    </row>
    <row r="70" spans="2:9" hidden="1" x14ac:dyDescent="0.25">
      <c r="B70" s="12">
        <v>51</v>
      </c>
      <c r="C70" s="1" t="s">
        <v>147</v>
      </c>
      <c r="D70" s="6"/>
      <c r="E70" s="6"/>
      <c r="F70" s="6"/>
      <c r="G70" s="6"/>
      <c r="H70" s="6"/>
      <c r="I70" s="22">
        <f t="shared" si="1"/>
        <v>0</v>
      </c>
    </row>
    <row r="71" spans="2:9" hidden="1" x14ac:dyDescent="0.25">
      <c r="B71" s="12">
        <v>52</v>
      </c>
      <c r="C71" s="1" t="s">
        <v>131</v>
      </c>
      <c r="D71" s="6"/>
      <c r="E71" s="6"/>
      <c r="F71" s="6"/>
      <c r="G71" s="6"/>
      <c r="H71" s="6"/>
      <c r="I71" s="22">
        <f t="shared" si="1"/>
        <v>0</v>
      </c>
    </row>
    <row r="72" spans="2:9" hidden="1" x14ac:dyDescent="0.25">
      <c r="B72" s="12">
        <v>54</v>
      </c>
      <c r="C72" s="4" t="s">
        <v>148</v>
      </c>
      <c r="D72" s="6"/>
      <c r="E72" s="6"/>
      <c r="F72" s="6"/>
      <c r="G72" s="6"/>
      <c r="H72" s="6"/>
      <c r="I72" s="22">
        <f t="shared" si="1"/>
        <v>0</v>
      </c>
    </row>
    <row r="73" spans="2:9" hidden="1" x14ac:dyDescent="0.25">
      <c r="B73" s="18">
        <v>55</v>
      </c>
      <c r="C73" s="5" t="s">
        <v>149</v>
      </c>
      <c r="D73" s="6"/>
      <c r="E73" s="6"/>
      <c r="F73" s="6"/>
      <c r="G73" s="6"/>
      <c r="H73" s="6"/>
      <c r="I73" s="22">
        <f t="shared" si="1"/>
        <v>0</v>
      </c>
    </row>
    <row r="74" spans="2:9" hidden="1" x14ac:dyDescent="0.25">
      <c r="B74" s="12">
        <v>56</v>
      </c>
      <c r="C74" s="4" t="s">
        <v>150</v>
      </c>
      <c r="D74" s="6"/>
      <c r="E74" s="6"/>
      <c r="F74" s="6"/>
      <c r="G74" s="6"/>
      <c r="H74" s="6"/>
      <c r="I74" s="22">
        <f t="shared" si="1"/>
        <v>0</v>
      </c>
    </row>
    <row r="75" spans="2:9" hidden="1" x14ac:dyDescent="0.25">
      <c r="B75" s="12">
        <v>57</v>
      </c>
      <c r="C75" s="4" t="s">
        <v>132</v>
      </c>
      <c r="D75" s="6"/>
      <c r="E75" s="6"/>
      <c r="F75" s="6"/>
      <c r="G75" s="6"/>
      <c r="H75" s="6"/>
      <c r="I75" s="22">
        <f t="shared" si="1"/>
        <v>0</v>
      </c>
    </row>
    <row r="76" spans="2:9" hidden="1" x14ac:dyDescent="0.25">
      <c r="B76" s="12">
        <v>53</v>
      </c>
      <c r="C76" s="1" t="s">
        <v>133</v>
      </c>
      <c r="D76" s="6"/>
      <c r="E76" s="6"/>
      <c r="F76" s="6"/>
      <c r="G76" s="6"/>
      <c r="H76" s="6"/>
      <c r="I76" s="22">
        <f t="shared" si="1"/>
        <v>0</v>
      </c>
    </row>
    <row r="77" spans="2:9" hidden="1" x14ac:dyDescent="0.25">
      <c r="B77" s="12">
        <v>54</v>
      </c>
      <c r="C77" s="1" t="s">
        <v>134</v>
      </c>
      <c r="D77" s="6"/>
      <c r="E77" s="6"/>
      <c r="F77" s="6"/>
      <c r="G77" s="6"/>
      <c r="H77" s="6"/>
      <c r="I77" s="22">
        <f t="shared" si="1"/>
        <v>0</v>
      </c>
    </row>
    <row r="78" spans="2:9" hidden="1" x14ac:dyDescent="0.25">
      <c r="B78" s="12">
        <v>55</v>
      </c>
      <c r="C78" s="4" t="s">
        <v>135</v>
      </c>
      <c r="D78" s="6"/>
      <c r="E78" s="6"/>
      <c r="F78" s="6"/>
      <c r="G78" s="6"/>
      <c r="H78" s="6"/>
      <c r="I78" s="22">
        <f t="shared" si="1"/>
        <v>0</v>
      </c>
    </row>
    <row r="79" spans="2:9" hidden="1" x14ac:dyDescent="0.25">
      <c r="B79" s="12">
        <v>56</v>
      </c>
      <c r="C79" s="1" t="s">
        <v>136</v>
      </c>
      <c r="D79" s="6"/>
      <c r="E79" s="6"/>
      <c r="F79" s="6"/>
      <c r="G79" s="6"/>
      <c r="H79" s="6"/>
      <c r="I79" s="22">
        <f t="shared" si="1"/>
        <v>0</v>
      </c>
    </row>
    <row r="80" spans="2:9" hidden="1" x14ac:dyDescent="0.25">
      <c r="B80" s="12">
        <v>62</v>
      </c>
      <c r="C80" s="4" t="s">
        <v>137</v>
      </c>
      <c r="D80" s="6"/>
      <c r="E80" s="6"/>
      <c r="F80" s="6"/>
      <c r="G80" s="6"/>
      <c r="H80" s="6"/>
      <c r="I80" s="22">
        <f t="shared" si="1"/>
        <v>0</v>
      </c>
    </row>
    <row r="81" spans="2:9" x14ac:dyDescent="0.25">
      <c r="B81" s="12">
        <v>57</v>
      </c>
      <c r="C81" s="1" t="s">
        <v>165</v>
      </c>
      <c r="D81" s="20" t="e">
        <f>Лист1!#REF!</f>
        <v>#REF!</v>
      </c>
      <c r="E81" s="20" t="e">
        <f>Лист1!#REF!</f>
        <v>#REF!</v>
      </c>
      <c r="F81" s="20" t="e">
        <f>Лист1!#REF!</f>
        <v>#REF!</v>
      </c>
      <c r="G81" s="20" t="e">
        <f>Лист1!#REF!</f>
        <v>#REF!</v>
      </c>
      <c r="H81" s="20">
        <f>Лист1!AH39</f>
        <v>599</v>
      </c>
      <c r="I81" s="22" t="e">
        <f t="shared" si="1"/>
        <v>#REF!</v>
      </c>
    </row>
    <row r="82" spans="2:9" hidden="1" x14ac:dyDescent="0.25">
      <c r="B82" s="12">
        <v>58</v>
      </c>
      <c r="C82" s="1" t="s">
        <v>138</v>
      </c>
      <c r="D82" s="6"/>
      <c r="E82" s="6"/>
      <c r="F82" s="6"/>
      <c r="G82" s="6"/>
      <c r="H82" s="6"/>
      <c r="I82" s="22">
        <f t="shared" si="1"/>
        <v>0</v>
      </c>
    </row>
    <row r="83" spans="2:9" hidden="1" x14ac:dyDescent="0.25">
      <c r="B83" s="12">
        <v>59</v>
      </c>
      <c r="C83" s="1" t="s">
        <v>151</v>
      </c>
      <c r="D83" s="6"/>
      <c r="E83" s="6"/>
      <c r="F83" s="6"/>
      <c r="G83" s="6"/>
      <c r="H83" s="6"/>
      <c r="I83" s="22">
        <f t="shared" si="1"/>
        <v>0</v>
      </c>
    </row>
    <row r="84" spans="2:9" hidden="1" x14ac:dyDescent="0.25">
      <c r="B84" s="12">
        <v>60</v>
      </c>
      <c r="C84" s="1" t="s">
        <v>139</v>
      </c>
      <c r="D84" s="6"/>
      <c r="E84" s="6"/>
      <c r="F84" s="6"/>
      <c r="G84" s="6"/>
      <c r="H84" s="6"/>
      <c r="I84" s="22">
        <f t="shared" si="1"/>
        <v>0</v>
      </c>
    </row>
    <row r="85" spans="2:9" hidden="1" x14ac:dyDescent="0.25">
      <c r="B85" s="12">
        <v>67</v>
      </c>
      <c r="C85" s="4" t="s">
        <v>140</v>
      </c>
      <c r="D85" s="6"/>
      <c r="E85" s="6"/>
      <c r="F85" s="6"/>
      <c r="G85" s="6"/>
      <c r="H85" s="6"/>
      <c r="I85" s="22">
        <f t="shared" si="1"/>
        <v>0</v>
      </c>
    </row>
    <row r="86" spans="2:9" hidden="1" x14ac:dyDescent="0.25">
      <c r="B86" s="12">
        <v>68</v>
      </c>
      <c r="C86" s="1" t="s">
        <v>141</v>
      </c>
      <c r="D86" s="6"/>
      <c r="E86" s="6"/>
      <c r="F86" s="6"/>
      <c r="G86" s="6"/>
      <c r="H86" s="6"/>
      <c r="I86" s="22">
        <f t="shared" si="1"/>
        <v>0</v>
      </c>
    </row>
    <row r="87" spans="2:9" hidden="1" x14ac:dyDescent="0.25">
      <c r="B87" s="12">
        <v>69</v>
      </c>
      <c r="C87" s="4" t="s">
        <v>171</v>
      </c>
      <c r="D87" s="6"/>
      <c r="E87" s="6"/>
      <c r="F87" s="6"/>
      <c r="G87" s="6"/>
      <c r="H87" s="6"/>
      <c r="I87" s="22">
        <f t="shared" si="1"/>
        <v>0</v>
      </c>
    </row>
    <row r="88" spans="2:9" hidden="1" x14ac:dyDescent="0.25">
      <c r="B88" s="18">
        <v>70</v>
      </c>
      <c r="C88" s="4" t="s">
        <v>172</v>
      </c>
      <c r="D88" s="6"/>
      <c r="E88" s="6"/>
      <c r="F88" s="6"/>
      <c r="G88" s="6"/>
      <c r="H88" s="6"/>
      <c r="I88" s="22">
        <f t="shared" si="1"/>
        <v>0</v>
      </c>
    </row>
    <row r="89" spans="2:9" hidden="1" x14ac:dyDescent="0.25">
      <c r="B89" s="12">
        <v>61</v>
      </c>
      <c r="C89" s="1" t="s">
        <v>152</v>
      </c>
      <c r="D89" s="6"/>
      <c r="E89" s="6"/>
      <c r="F89" s="6"/>
      <c r="G89" s="6"/>
      <c r="H89" s="6"/>
      <c r="I89" s="22">
        <f t="shared" si="1"/>
        <v>0</v>
      </c>
    </row>
    <row r="90" spans="2:9" hidden="1" x14ac:dyDescent="0.25">
      <c r="B90" s="12">
        <v>62</v>
      </c>
      <c r="C90" s="1" t="s">
        <v>142</v>
      </c>
      <c r="D90" s="6"/>
      <c r="E90" s="6"/>
      <c r="F90" s="6"/>
      <c r="G90" s="6"/>
      <c r="H90" s="6"/>
      <c r="I90" s="22">
        <f t="shared" si="1"/>
        <v>0</v>
      </c>
    </row>
    <row r="91" spans="2:9" hidden="1" x14ac:dyDescent="0.25">
      <c r="B91" s="12">
        <v>63</v>
      </c>
      <c r="C91" s="1" t="s">
        <v>143</v>
      </c>
      <c r="D91" s="6"/>
      <c r="E91" s="6"/>
      <c r="F91" s="6"/>
      <c r="G91" s="6"/>
      <c r="H91" s="6"/>
      <c r="I91" s="22">
        <f t="shared" si="1"/>
        <v>0</v>
      </c>
    </row>
    <row r="92" spans="2:9" hidden="1" x14ac:dyDescent="0.25">
      <c r="B92" s="12">
        <v>64</v>
      </c>
      <c r="C92" s="1" t="s">
        <v>144</v>
      </c>
      <c r="D92" s="6"/>
      <c r="E92" s="6"/>
      <c r="F92" s="6"/>
      <c r="G92" s="6"/>
      <c r="H92" s="6"/>
      <c r="I92" s="22">
        <f t="shared" si="1"/>
        <v>0</v>
      </c>
    </row>
    <row r="93" spans="2:9" hidden="1" x14ac:dyDescent="0.25">
      <c r="B93" s="12">
        <v>65</v>
      </c>
      <c r="C93" s="1" t="s">
        <v>145</v>
      </c>
      <c r="D93" s="6"/>
      <c r="E93" s="6"/>
      <c r="F93" s="6"/>
      <c r="G93" s="6"/>
      <c r="H93" s="6"/>
      <c r="I93" s="22">
        <f t="shared" si="1"/>
        <v>0</v>
      </c>
    </row>
    <row r="94" spans="2:9" hidden="1" x14ac:dyDescent="0.25">
      <c r="B94" s="12">
        <v>76</v>
      </c>
      <c r="C94" s="4" t="s">
        <v>167</v>
      </c>
      <c r="D94" s="6"/>
      <c r="E94" s="6"/>
      <c r="F94" s="6"/>
      <c r="G94" s="6"/>
      <c r="H94" s="6"/>
      <c r="I94" s="22">
        <f t="shared" si="1"/>
        <v>0</v>
      </c>
    </row>
    <row r="95" spans="2:9" hidden="1" x14ac:dyDescent="0.25">
      <c r="B95" s="12">
        <v>66</v>
      </c>
      <c r="C95" s="1" t="s">
        <v>146</v>
      </c>
      <c r="D95" s="6"/>
      <c r="E95" s="6"/>
      <c r="F95" s="6"/>
      <c r="G95" s="6"/>
      <c r="H95" s="6"/>
      <c r="I95" s="22">
        <f t="shared" si="1"/>
        <v>0</v>
      </c>
    </row>
    <row r="96" spans="2:9" hidden="1" x14ac:dyDescent="0.25">
      <c r="B96" s="12">
        <v>67</v>
      </c>
      <c r="C96" s="1" t="s">
        <v>153</v>
      </c>
      <c r="D96" s="6"/>
      <c r="E96" s="6"/>
      <c r="F96" s="6"/>
      <c r="G96" s="6"/>
      <c r="H96" s="6"/>
      <c r="I96" s="22">
        <f t="shared" si="1"/>
        <v>0</v>
      </c>
    </row>
    <row r="97" spans="2:9" hidden="1" x14ac:dyDescent="0.25">
      <c r="B97" s="12">
        <v>68</v>
      </c>
      <c r="C97" s="1" t="s">
        <v>154</v>
      </c>
      <c r="D97" s="6"/>
      <c r="E97" s="6"/>
      <c r="F97" s="6"/>
      <c r="G97" s="6"/>
      <c r="H97" s="6"/>
      <c r="I97" s="22">
        <f t="shared" si="1"/>
        <v>0</v>
      </c>
    </row>
    <row r="98" spans="2:9" hidden="1" x14ac:dyDescent="0.25">
      <c r="B98" s="14"/>
      <c r="C98" s="19" t="s">
        <v>156</v>
      </c>
      <c r="D98" s="6"/>
      <c r="E98" s="6"/>
      <c r="F98" s="6"/>
      <c r="G98" s="6"/>
      <c r="H98" s="6"/>
      <c r="I98" s="22">
        <f t="shared" si="1"/>
        <v>0</v>
      </c>
    </row>
    <row r="99" spans="2:9" x14ac:dyDescent="0.25">
      <c r="B99" s="18"/>
      <c r="C99" s="18" t="s">
        <v>157</v>
      </c>
      <c r="D99" s="20" t="e">
        <f>SUM(D3:D81)</f>
        <v>#REF!</v>
      </c>
      <c r="E99" s="20" t="e">
        <f>SUM(E3:E81)</f>
        <v>#REF!</v>
      </c>
      <c r="F99" s="20" t="e">
        <f>SUM(F3:F81)</f>
        <v>#REF!</v>
      </c>
      <c r="G99" s="20" t="e">
        <f>SUM(G3:G81)</f>
        <v>#REF!</v>
      </c>
      <c r="H99" s="20">
        <f>SUM(H3:H81)+2</f>
        <v>53333</v>
      </c>
      <c r="I99" s="22" t="e">
        <f t="shared" si="1"/>
        <v>#REF!</v>
      </c>
    </row>
    <row r="100" spans="2:9" x14ac:dyDescent="0.25">
      <c r="D100" s="21" t="e">
        <f>D99-Лист1!#REF!</f>
        <v>#REF!</v>
      </c>
    </row>
  </sheetData>
  <phoneticPr fontId="4" type="noConversion"/>
  <pageMargins left="0.28000000000000003" right="0.24" top="0.32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Логиновская Д.С.</dc:creator>
  <cp:lastModifiedBy>Симонова Л.Ю.</cp:lastModifiedBy>
  <cp:lastPrinted>2018-11-27T04:51:12Z</cp:lastPrinted>
  <dcterms:created xsi:type="dcterms:W3CDTF">2016-12-06T08:50:53Z</dcterms:created>
  <dcterms:modified xsi:type="dcterms:W3CDTF">2019-12-20T08:56:27Z</dcterms:modified>
</cp:coreProperties>
</file>