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4\Протокол 1 от 26.01.2024\Приложения к протоколу\"/>
    </mc:Choice>
  </mc:AlternateContent>
  <bookViews>
    <workbookView xWindow="0" yWindow="0" windowWidth="13620" windowHeight="12135" tabRatio="835" activeTab="1"/>
  </bookViews>
  <sheets>
    <sheet name="Свод" sheetId="8" r:id="rId1"/>
    <sheet name="1.Скорая помощь, фин.обесп." sheetId="1" r:id="rId2"/>
    <sheet name="2. АП фин.обесп." sheetId="2" r:id="rId3"/>
    <sheet name="3. ДС, фин.обеспечение" sheetId="3" r:id="rId4"/>
    <sheet name="7 МР в ДС, фин.обеспечение" sheetId="4" r:id="rId5"/>
    <sheet name="4 КС, фин.обеспечение" sheetId="5" r:id="rId6"/>
    <sheet name="5 МР в КС, фин.обеспечение" sheetId="6" r:id="rId7"/>
    <sheet name="6 ВМП, фин.обеспечение  " sheetId="7" r:id="rId8"/>
  </sheets>
  <definedNames>
    <definedName name="_xlnm._FilterDatabase" localSheetId="1" hidden="1">'1.Скорая помощь, фин.обесп.'!$A$6:$T$6</definedName>
  </definedNames>
  <calcPr calcId="152511"/>
</workbook>
</file>

<file path=xl/calcChain.xml><?xml version="1.0" encoding="utf-8"?>
<calcChain xmlns="http://schemas.openxmlformats.org/spreadsheetml/2006/main">
  <c r="C8" i="8" l="1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7" i="8"/>
  <c r="H67" i="1"/>
  <c r="G67" i="1"/>
  <c r="T67" i="7" l="1"/>
  <c r="S67" i="7"/>
  <c r="R67" i="7"/>
  <c r="Q67" i="7"/>
  <c r="P67" i="7"/>
  <c r="O67" i="7"/>
  <c r="N67" i="7"/>
  <c r="M67" i="7"/>
  <c r="L67" i="7"/>
  <c r="K67" i="7"/>
  <c r="J67" i="7"/>
  <c r="I67" i="7"/>
  <c r="H67" i="7"/>
  <c r="G67" i="7"/>
  <c r="T67" i="6"/>
  <c r="S67" i="6"/>
  <c r="R67" i="6"/>
  <c r="Q67" i="6"/>
  <c r="P67" i="6"/>
  <c r="O67" i="6"/>
  <c r="N67" i="6"/>
  <c r="M67" i="6"/>
  <c r="L67" i="6"/>
  <c r="K67" i="6"/>
  <c r="J67" i="6"/>
  <c r="I67" i="6"/>
  <c r="H67" i="6"/>
  <c r="G67" i="6"/>
  <c r="T67" i="5"/>
  <c r="S67" i="5"/>
  <c r="R67" i="5"/>
  <c r="Q67" i="5"/>
  <c r="P67" i="5"/>
  <c r="O67" i="5"/>
  <c r="N67" i="5"/>
  <c r="M67" i="5"/>
  <c r="L67" i="5"/>
  <c r="K67" i="5"/>
  <c r="J67" i="5"/>
  <c r="I67" i="5"/>
  <c r="H67" i="5"/>
  <c r="G67" i="5"/>
  <c r="T67" i="4"/>
  <c r="S67" i="4"/>
  <c r="R67" i="4"/>
  <c r="Q67" i="4"/>
  <c r="P67" i="4"/>
  <c r="O67" i="4"/>
  <c r="N67" i="4"/>
  <c r="M67" i="4"/>
  <c r="L67" i="4"/>
  <c r="K67" i="4"/>
  <c r="J67" i="4"/>
  <c r="I67" i="4"/>
  <c r="H67" i="4"/>
  <c r="G67" i="4"/>
  <c r="T67" i="3"/>
  <c r="S67" i="3"/>
  <c r="R67" i="3"/>
  <c r="Q67" i="3"/>
  <c r="P67" i="3"/>
  <c r="O67" i="3"/>
  <c r="N67" i="3"/>
  <c r="M67" i="3"/>
  <c r="L67" i="3"/>
  <c r="K67" i="3"/>
  <c r="J67" i="3"/>
  <c r="I67" i="3"/>
  <c r="H67" i="3"/>
  <c r="G67" i="3"/>
  <c r="X67" i="2"/>
  <c r="W67" i="2"/>
  <c r="V67" i="2"/>
  <c r="U67" i="2"/>
  <c r="T67" i="2"/>
  <c r="S67" i="2"/>
  <c r="R67" i="2"/>
  <c r="Q67" i="2"/>
  <c r="P67" i="2"/>
  <c r="O67" i="2"/>
  <c r="N67" i="2"/>
  <c r="M67" i="2"/>
  <c r="L67" i="2"/>
  <c r="K67" i="2"/>
  <c r="J67" i="2"/>
  <c r="I67" i="2"/>
  <c r="G67" i="2"/>
  <c r="H65" i="2"/>
  <c r="H64" i="2"/>
  <c r="H63" i="2"/>
  <c r="H62" i="2"/>
  <c r="H61" i="2"/>
  <c r="H60" i="2"/>
  <c r="H59" i="2"/>
  <c r="H58" i="2"/>
  <c r="E58" i="2"/>
  <c r="F58" i="2" s="1"/>
  <c r="H57" i="2"/>
  <c r="H56" i="2"/>
  <c r="H55" i="2"/>
  <c r="H54" i="2"/>
  <c r="H53" i="2"/>
  <c r="E53" i="2"/>
  <c r="F53" i="2" s="1"/>
  <c r="H52" i="2"/>
  <c r="E52" i="2"/>
  <c r="F52" i="2" s="1"/>
  <c r="H51" i="2"/>
  <c r="E51" i="2"/>
  <c r="F51" i="2" s="1"/>
  <c r="H50" i="2"/>
  <c r="E50" i="2"/>
  <c r="F50" i="2" s="1"/>
  <c r="H49" i="2"/>
  <c r="F49" i="2"/>
  <c r="E49" i="2"/>
  <c r="H48" i="2"/>
  <c r="E48" i="2"/>
  <c r="F48" i="2" s="1"/>
  <c r="H47" i="2"/>
  <c r="E47" i="2"/>
  <c r="F47" i="2" s="1"/>
  <c r="H46" i="2"/>
  <c r="E46" i="2"/>
  <c r="F46" i="2" s="1"/>
  <c r="H45" i="2"/>
  <c r="E45" i="2"/>
  <c r="F45" i="2" s="1"/>
  <c r="H44" i="2"/>
  <c r="E44" i="2"/>
  <c r="F44" i="2" s="1"/>
  <c r="H43" i="2"/>
  <c r="E43" i="2"/>
  <c r="F43" i="2" s="1"/>
  <c r="H42" i="2"/>
  <c r="E42" i="2"/>
  <c r="F42" i="2" s="1"/>
  <c r="H41" i="2"/>
  <c r="F41" i="2"/>
  <c r="E41" i="2"/>
  <c r="H40" i="2"/>
  <c r="E40" i="2"/>
  <c r="F40" i="2" s="1"/>
  <c r="H39" i="2"/>
  <c r="E39" i="2"/>
  <c r="F39" i="2" s="1"/>
  <c r="H38" i="2"/>
  <c r="E38" i="2"/>
  <c r="F38" i="2" s="1"/>
  <c r="H37" i="2"/>
  <c r="E37" i="2"/>
  <c r="F37" i="2" s="1"/>
  <c r="H36" i="2"/>
  <c r="E36" i="2"/>
  <c r="F36" i="2" s="1"/>
  <c r="H35" i="2"/>
  <c r="E35" i="2"/>
  <c r="F35" i="2" s="1"/>
  <c r="H34" i="2"/>
  <c r="E34" i="2"/>
  <c r="F34" i="2" s="1"/>
  <c r="H33" i="2"/>
  <c r="F33" i="2"/>
  <c r="E33" i="2"/>
  <c r="H32" i="2"/>
  <c r="E32" i="2"/>
  <c r="F32" i="2" s="1"/>
  <c r="H31" i="2"/>
  <c r="E31" i="2"/>
  <c r="F31" i="2" s="1"/>
  <c r="H30" i="2"/>
  <c r="E30" i="2"/>
  <c r="F30" i="2" s="1"/>
  <c r="H29" i="2"/>
  <c r="E29" i="2"/>
  <c r="F29" i="2" s="1"/>
  <c r="H28" i="2"/>
  <c r="E28" i="2"/>
  <c r="F28" i="2" s="1"/>
  <c r="H27" i="2"/>
  <c r="E27" i="2"/>
  <c r="F27" i="2" s="1"/>
  <c r="H26" i="2"/>
  <c r="E26" i="2"/>
  <c r="F26" i="2" s="1"/>
  <c r="H25" i="2"/>
  <c r="F25" i="2"/>
  <c r="E25" i="2"/>
  <c r="H24" i="2"/>
  <c r="E24" i="2"/>
  <c r="F24" i="2" s="1"/>
  <c r="H23" i="2"/>
  <c r="E23" i="2"/>
  <c r="F23" i="2" s="1"/>
  <c r="H22" i="2"/>
  <c r="E22" i="2"/>
  <c r="F22" i="2" s="1"/>
  <c r="H21" i="2"/>
  <c r="E21" i="2"/>
  <c r="F21" i="2" s="1"/>
  <c r="H20" i="2"/>
  <c r="E20" i="2"/>
  <c r="F20" i="2" s="1"/>
  <c r="H19" i="2"/>
  <c r="E19" i="2"/>
  <c r="F19" i="2" s="1"/>
  <c r="H18" i="2"/>
  <c r="E18" i="2"/>
  <c r="F18" i="2" s="1"/>
  <c r="H17" i="2"/>
  <c r="F17" i="2"/>
  <c r="E17" i="2"/>
  <c r="H16" i="2"/>
  <c r="E16" i="2"/>
  <c r="F16" i="2" s="1"/>
  <c r="H15" i="2"/>
  <c r="E15" i="2"/>
  <c r="F15" i="2" s="1"/>
  <c r="H14" i="2"/>
  <c r="E14" i="2"/>
  <c r="F14" i="2" s="1"/>
  <c r="H13" i="2"/>
  <c r="E13" i="2"/>
  <c r="F13" i="2" s="1"/>
  <c r="H12" i="2"/>
  <c r="E12" i="2"/>
  <c r="F12" i="2" s="1"/>
  <c r="H11" i="2"/>
  <c r="E11" i="2"/>
  <c r="F11" i="2" s="1"/>
  <c r="H10" i="2"/>
  <c r="E10" i="2"/>
  <c r="F10" i="2" s="1"/>
  <c r="H9" i="2"/>
  <c r="F9" i="2"/>
  <c r="E9" i="2"/>
  <c r="H8" i="2"/>
  <c r="E8" i="2"/>
  <c r="F8" i="2" s="1"/>
  <c r="H7" i="2"/>
  <c r="E7" i="2"/>
  <c r="F7" i="2" s="1"/>
  <c r="T67" i="1"/>
  <c r="S67" i="1"/>
  <c r="R67" i="1"/>
  <c r="Q67" i="1"/>
  <c r="P67" i="1"/>
  <c r="O67" i="1"/>
  <c r="N67" i="1"/>
  <c r="M67" i="1"/>
  <c r="L67" i="1"/>
  <c r="K67" i="1"/>
  <c r="J67" i="1"/>
  <c r="I67" i="1"/>
  <c r="H67" i="2" l="1"/>
  <c r="C67" i="3" l="1"/>
  <c r="AC67" i="3"/>
  <c r="Z67" i="6"/>
  <c r="U67" i="7"/>
  <c r="Y67" i="1"/>
  <c r="AB67" i="6"/>
  <c r="AA67" i="5"/>
  <c r="AA67" i="3"/>
  <c r="V67" i="6"/>
  <c r="V67" i="3"/>
  <c r="U67" i="4"/>
  <c r="Z67" i="7"/>
  <c r="AA67" i="7"/>
  <c r="X67" i="7"/>
  <c r="D67" i="2"/>
  <c r="Y67" i="2"/>
  <c r="X67" i="4"/>
  <c r="D67" i="7"/>
  <c r="Z67" i="2"/>
  <c r="V67" i="7"/>
  <c r="Y67" i="6"/>
  <c r="X67" i="5"/>
  <c r="AG67" i="2"/>
  <c r="Y67" i="5"/>
  <c r="Z67" i="5"/>
  <c r="AB67" i="4"/>
  <c r="D67" i="3"/>
  <c r="AC67" i="5"/>
  <c r="D67" i="6"/>
  <c r="AC67" i="7"/>
  <c r="V67" i="4"/>
  <c r="Y67" i="7"/>
  <c r="C67" i="5"/>
  <c r="X67" i="1"/>
  <c r="D67" i="5"/>
  <c r="C67" i="2"/>
  <c r="E67" i="2"/>
  <c r="F67" i="2"/>
  <c r="D67" i="1"/>
  <c r="AH67" i="2"/>
  <c r="U67" i="1"/>
  <c r="AB67" i="3"/>
  <c r="AB67" i="7"/>
  <c r="AA67" i="6"/>
  <c r="Z67" i="1"/>
  <c r="AF67" i="2"/>
  <c r="V67" i="5"/>
  <c r="U67" i="6"/>
  <c r="C67" i="4"/>
  <c r="Y67" i="4"/>
  <c r="AC67" i="4"/>
  <c r="AC67" i="2"/>
  <c r="AD67" i="1"/>
  <c r="W67" i="1"/>
  <c r="W67" i="5"/>
  <c r="AB67" i="1"/>
  <c r="W67" i="6"/>
  <c r="AB67" i="2"/>
  <c r="W67" i="3"/>
  <c r="C67" i="1"/>
  <c r="E67" i="1"/>
  <c r="F67" i="1"/>
  <c r="Z67" i="3"/>
  <c r="AA67" i="4"/>
  <c r="U67" i="5"/>
  <c r="C67" i="7"/>
  <c r="Y67" i="3"/>
  <c r="W67" i="4"/>
  <c r="V67" i="1"/>
  <c r="AD67" i="2"/>
  <c r="C67" i="6"/>
  <c r="W67" i="7"/>
  <c r="X67" i="6"/>
  <c r="Z67" i="4"/>
  <c r="X67" i="3"/>
  <c r="AA67" i="1"/>
  <c r="AC67" i="1"/>
  <c r="AB67" i="5"/>
  <c r="AE67" i="2"/>
  <c r="AA67" i="2"/>
  <c r="U67" i="3"/>
  <c r="D67" i="4"/>
  <c r="AC67" i="6"/>
</calcChain>
</file>

<file path=xl/sharedStrings.xml><?xml version="1.0" encoding="utf-8"?>
<sst xmlns="http://schemas.openxmlformats.org/spreadsheetml/2006/main" count="798" uniqueCount="123">
  <si>
    <t>Приложение 2</t>
  </si>
  <si>
    <t>Скорая помощь, финансовое обеспечение</t>
  </si>
  <si>
    <t>Таблица 1</t>
  </si>
  <si>
    <t>№ п/п</t>
  </si>
  <si>
    <t>Медицинская организация</t>
  </si>
  <si>
    <t>Расчет доли</t>
  </si>
  <si>
    <t>Численность прикрепленного населения на 01.01.2023</t>
  </si>
  <si>
    <t>Всего, руб.</t>
  </si>
  <si>
    <t>в том числе поквартально</t>
  </si>
  <si>
    <t>Финансовое обеспечение скорой медицинской помощи гражданам, застрахованным филиалом СМК "АСТРАМЕД-МС" (АО) в г. Курган</t>
  </si>
  <si>
    <t>Финансовое обеспечение скорой  медицинской помощи гражданам, застрахованным Филиалом ООО "Капитал Медицинское Страхование" в Курганской области</t>
  </si>
  <si>
    <t>Численность прикрепленного населения на 01.01.2021</t>
  </si>
  <si>
    <t>Доля численности прикрепленного населения</t>
  </si>
  <si>
    <t>1 квартал</t>
  </si>
  <si>
    <t>2 квартал</t>
  </si>
  <si>
    <t>3 квартал</t>
  </si>
  <si>
    <t>4 квартал</t>
  </si>
  <si>
    <t>Всего,руб.</t>
  </si>
  <si>
    <t>в том числе</t>
  </si>
  <si>
    <t>Астрамед</t>
  </si>
  <si>
    <t xml:space="preserve">Капитал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</si>
  <si>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</si>
  <si>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</si>
  <si>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</si>
  <si>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</si>
  <si>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</si>
  <si>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</si>
  <si>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</si>
  <si>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</si>
  <si>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</si>
  <si>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</si>
  <si>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</si>
  <si>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</si>
  <si>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</si>
  <si>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</si>
  <si>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</si>
  <si>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</si>
  <si>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</si>
  <si>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</si>
  <si>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</si>
  <si>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</si>
  <si>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</si>
  <si>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</si>
  <si>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</si>
  <si>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</si>
  <si>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</si>
  <si>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</si>
  <si>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</si>
  <si>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</si>
  <si>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</si>
  <si>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</si>
  <si>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</si>
  <si>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</si>
  <si>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</si>
  <si>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</si>
  <si>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</si>
  <si>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</si>
  <si>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</si>
  <si>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</si>
  <si>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ГБУ "Курганская детская стоматологическая поликлиника"</t>
  </si>
  <si>
    <t>МАУЗ "Курганская городская стоматологическая поликлиника"</t>
  </si>
  <si>
    <t>ГБУ "ШГБ"</t>
  </si>
  <si>
    <t>ЧУЗ "РЖД-Медицина" г. Курган"</t>
  </si>
  <si>
    <t>ФКУЗ "МСЧ МВД России по Курганской области"</t>
  </si>
  <si>
    <t>ПАО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</si>
  <si>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</si>
  <si>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</si>
  <si>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</si>
  <si>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</si>
  <si>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</si>
  <si>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ООО "АльфаМед"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</si>
  <si>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</si>
  <si>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</si>
  <si>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</si>
  <si>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</si>
  <si>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</si>
  <si>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</si>
  <si>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</si>
  <si>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</si>
  <si>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</si>
  <si>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 -Клиник"</t>
  </si>
  <si>
    <t>ООО "Медлайн-Проф"</t>
  </si>
  <si>
    <t>ООО "АльфаМед" 45202308800</t>
  </si>
  <si>
    <t>ООО "Ситилаб-Урал"</t>
  </si>
  <si>
    <t>ООО "Центр ПЭТ-Технолоджи"</t>
  </si>
  <si>
    <t>ООО НПФ "ХЕЛИКС"</t>
  </si>
  <si>
    <t>ООО "ВИТАЛАБ"</t>
  </si>
  <si>
    <t>ООО "М-ЛАЙН"</t>
  </si>
  <si>
    <t>ООО "Научно-методический центр клинической лабораторной диагностики Ситилаб"</t>
  </si>
  <si>
    <t>ООО "Лаборатория Гемотест"</t>
  </si>
  <si>
    <t>ООО МФЦ "Гармония"</t>
  </si>
  <si>
    <t>ООО "Амелия"</t>
  </si>
  <si>
    <t>Итого</t>
  </si>
  <si>
    <t>Таблица 2.</t>
  </si>
  <si>
    <t>Финансовое обеспечение медицинской помощи в амбулаторных условиях на 2023 год</t>
  </si>
  <si>
    <t>Численность прикрепленного населения по состоянию на 01.01.2023</t>
  </si>
  <si>
    <t>В том числе</t>
  </si>
  <si>
    <t>Финансовое обеспечение медицинской помощи гражданам, застрахованным филиалом СМК "АСТРАМЕД-МС" (АО) в г. Курган</t>
  </si>
  <si>
    <t>Финансовое обеспечение медицинской помощи гражданам, застрахованным Филиалом ООО "Капитал Медицинское Страхование" в Курганской области</t>
  </si>
  <si>
    <t>Финансовое обеспечение медицинской помощи по подушевому нормативу финансирования на прикрепившихся лиц</t>
  </si>
  <si>
    <t>Финансовое обеспечение медицинской помощи по нормативу финансирования структурного подразделения</t>
  </si>
  <si>
    <t>Финансовое обеспечение медицинской помощи в амбулаторных условиях за единицу объема медицинской помощи</t>
  </si>
  <si>
    <t>проведение диагностических исследований</t>
  </si>
  <si>
    <t xml:space="preserve"> посещения, обращения</t>
  </si>
  <si>
    <t>Таблица 3</t>
  </si>
  <si>
    <t>Финансовое обеспечение  медицинской помощи в условиях дневных стационаров на 2023 год (не включая медицинскую реабилитацию)</t>
  </si>
  <si>
    <t>Финансовое обеспечение медицинской помощи в условияхдневных стационаров гражданам, застрахованным филиалом СМК "АСТРАМЕД-МС" (АО) в г. Курган</t>
  </si>
  <si>
    <t>Финансовое обеспечение медицинской помощи в условиях дневных стационаров гражданам, застрахованным Филиалом ООО "Капитал Медицинское Страхование" в Курганской области</t>
  </si>
  <si>
    <t>население на 01.01.2021</t>
  </si>
  <si>
    <t xml:space="preserve">Доля </t>
  </si>
  <si>
    <t>Таблица 7</t>
  </si>
  <si>
    <t>Финансовое обеспечение медицинской реабилитации в условиях дневных стационаров на 2023 год</t>
  </si>
  <si>
    <t>Таблица 4</t>
  </si>
  <si>
    <t>Финансовое обеспечение  медицинской помощи в условиях круглосуточного стационара на 2023 год (не включая медицинскую реабилитацию и ВМП)</t>
  </si>
  <si>
    <t>Таблица 5</t>
  </si>
  <si>
    <t>Финансовое обеспечение медицинской реабилитации в условиях круглосуточного стационара на 2023 год</t>
  </si>
  <si>
    <t>Таблица 6</t>
  </si>
  <si>
    <t>Финансовое обеспечение ВМП в условиях круглосуточного стационара на 2023 год</t>
  </si>
  <si>
    <t>МТР</t>
  </si>
  <si>
    <t>Финансовое обеспечение медицинской помощи в рамках программы ОМС</t>
  </si>
  <si>
    <t>Финансовое обеспечение медицинской помощи, руб.</t>
  </si>
  <si>
    <t>Межтерриториальные расчеты</t>
  </si>
  <si>
    <t>к протоколу заседания комиссии по разработке территориальной программы ОМС Курганской области от 26.01.2024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</si>
</sst>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 ;[Red]\-0.00\ "/>
  </numFmts>
  <fonts count="13" x14ac:knownFonts="1">
    <font>
      <sz val="11"/>
      <color rgb="FF000000"/>
      <name val="Calibri"/>
    </font>
    <font>
      <sz val="12"/>
      <color rgb="FF000000"/>
      <name val="Arial"/>
    </font>
    <font>
      <b/>
      <sz val="12"/>
      <color rgb="FF000000"/>
      <name val="Arial"/>
    </font>
    <font>
      <sz val="11"/>
      <color rgb="FF000000"/>
      <name val="Arial"/>
    </font>
    <font>
      <b/>
      <sz val="11"/>
      <color rgb="FF000000"/>
      <name val="Arial"/>
    </font>
    <font>
      <sz val="11"/>
      <color rgb="FF00B0F0"/>
      <name val="Arial"/>
    </font>
    <font>
      <sz val="12"/>
      <color rgb="FF00B0F0"/>
      <name val="Arial"/>
    </font>
    <font>
      <sz val="10"/>
      <color rgb="FF000000"/>
      <name val="Arial"/>
    </font>
    <font>
      <b/>
      <sz val="10"/>
      <color rgb="FF000000"/>
      <name val="Arial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2EEDA"/>
        <bgColor rgb="FFFFFFFF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1" fillId="0" borderId="0" xfId="0" applyFont="1"/>
    <xf numFmtId="0" fontId="3" fillId="2" borderId="0" xfId="0" applyFont="1" applyFill="1"/>
    <xf numFmtId="0" fontId="3" fillId="2" borderId="0" xfId="0" applyFont="1" applyFill="1"/>
    <xf numFmtId="0" fontId="3" fillId="3" borderId="0" xfId="0" applyFont="1" applyFill="1"/>
    <xf numFmtId="3" fontId="3" fillId="0" borderId="0" xfId="0" applyNumberFormat="1" applyFont="1" applyAlignment="1">
      <alignment horizontal="right" indent="1"/>
    </xf>
    <xf numFmtId="4" fontId="3" fillId="2" borderId="0" xfId="0" applyNumberFormat="1" applyFont="1" applyFill="1"/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/>
    </xf>
    <xf numFmtId="0" fontId="4" fillId="2" borderId="0" xfId="0" applyFont="1" applyFill="1"/>
    <xf numFmtId="0" fontId="4" fillId="3" borderId="0" xfId="0" applyFont="1" applyFill="1"/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9" fontId="3" fillId="2" borderId="0" xfId="0" applyNumberFormat="1" applyFont="1" applyFill="1" applyAlignment="1">
      <alignment horizontal="center" wrapText="1"/>
    </xf>
    <xf numFmtId="0" fontId="3" fillId="2" borderId="1" xfId="0" applyFont="1" applyFill="1" applyBorder="1"/>
    <xf numFmtId="0" fontId="3" fillId="3" borderId="1" xfId="0" applyFont="1" applyFill="1" applyBorder="1"/>
    <xf numFmtId="4" fontId="3" fillId="2" borderId="1" xfId="0" applyNumberFormat="1" applyFont="1" applyFill="1" applyBorder="1" applyAlignment="1">
      <alignment wrapText="1"/>
    </xf>
    <xf numFmtId="0" fontId="4" fillId="2" borderId="1" xfId="0" applyFont="1" applyFill="1" applyBorder="1"/>
    <xf numFmtId="164" fontId="3" fillId="3" borderId="0" xfId="0" applyNumberFormat="1" applyFont="1" applyFill="1"/>
    <xf numFmtId="0" fontId="4" fillId="2" borderId="0" xfId="0" applyFont="1" applyFill="1"/>
    <xf numFmtId="0" fontId="4" fillId="2" borderId="2" xfId="0" applyFont="1" applyFill="1" applyBorder="1"/>
    <xf numFmtId="4" fontId="4" fillId="2" borderId="1" xfId="0" applyNumberFormat="1" applyFont="1" applyFill="1" applyBorder="1" applyAlignment="1">
      <alignment wrapText="1"/>
    </xf>
    <xf numFmtId="4" fontId="5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0" xfId="0" applyNumberFormat="1" applyFont="1" applyFill="1" applyAlignment="1">
      <alignment wrapText="1"/>
    </xf>
    <xf numFmtId="4" fontId="3" fillId="2" borderId="0" xfId="0" applyNumberFormat="1" applyFont="1" applyFill="1" applyAlignment="1">
      <alignment wrapText="1"/>
    </xf>
    <xf numFmtId="3" fontId="1" fillId="0" borderId="0" xfId="0" applyNumberFormat="1" applyFont="1" applyAlignment="1">
      <alignment horizontal="right" indent="1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3" fontId="1" fillId="0" borderId="1" xfId="0" applyNumberFormat="1" applyFont="1" applyBorder="1" applyAlignment="1">
      <alignment horizontal="right" wrapText="1" indent="1"/>
    </xf>
    <xf numFmtId="3" fontId="1" fillId="0" borderId="1" xfId="0" applyNumberFormat="1" applyFont="1" applyBorder="1"/>
    <xf numFmtId="3" fontId="2" fillId="0" borderId="1" xfId="0" applyNumberFormat="1" applyFont="1" applyBorder="1" applyAlignment="1">
      <alignment horizontal="right" indent="1"/>
    </xf>
    <xf numFmtId="0" fontId="2" fillId="0" borderId="0" xfId="0" applyFont="1"/>
    <xf numFmtId="164" fontId="1" fillId="0" borderId="0" xfId="0" applyNumberFormat="1" applyFont="1"/>
    <xf numFmtId="1" fontId="1" fillId="0" borderId="1" xfId="0" applyNumberFormat="1" applyFont="1" applyBorder="1"/>
    <xf numFmtId="4" fontId="1" fillId="0" borderId="1" xfId="0" applyNumberFormat="1" applyFont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wrapText="1"/>
    </xf>
    <xf numFmtId="4" fontId="1" fillId="0" borderId="0" xfId="0" applyNumberFormat="1" applyFont="1"/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4" fontId="2" fillId="0" borderId="0" xfId="0" applyNumberFormat="1" applyFont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/>
    <xf numFmtId="4" fontId="2" fillId="0" borderId="1" xfId="0" applyNumberFormat="1" applyFont="1" applyBorder="1" applyAlignment="1">
      <alignment wrapText="1"/>
    </xf>
    <xf numFmtId="4" fontId="6" fillId="0" borderId="0" xfId="0" applyNumberFormat="1" applyFont="1" applyAlignment="1">
      <alignment wrapText="1"/>
    </xf>
    <xf numFmtId="0" fontId="3" fillId="3" borderId="0" xfId="0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1" fillId="0" borderId="3" xfId="0" applyFont="1" applyBorder="1" applyAlignment="1">
      <alignment vertical="center" wrapText="1"/>
    </xf>
    <xf numFmtId="4" fontId="3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7" fillId="2" borderId="0" xfId="0" applyFont="1" applyFill="1"/>
    <xf numFmtId="0" fontId="7" fillId="2" borderId="0" xfId="0" applyFont="1" applyFill="1"/>
    <xf numFmtId="0" fontId="7" fillId="3" borderId="0" xfId="0" applyFont="1" applyFill="1"/>
    <xf numFmtId="3" fontId="7" fillId="0" borderId="0" xfId="0" applyNumberFormat="1" applyFont="1" applyAlignment="1">
      <alignment horizontal="right" indent="1"/>
    </xf>
    <xf numFmtId="4" fontId="7" fillId="2" borderId="0" xfId="0" applyNumberFormat="1" applyFont="1" applyFill="1"/>
    <xf numFmtId="4" fontId="7" fillId="2" borderId="0" xfId="0" applyNumberFormat="1" applyFont="1" applyFill="1"/>
    <xf numFmtId="4" fontId="7" fillId="2" borderId="0" xfId="0" applyNumberFormat="1" applyFont="1" applyFill="1" applyAlignment="1">
      <alignment horizontal="right"/>
    </xf>
    <xf numFmtId="0" fontId="8" fillId="2" borderId="0" xfId="0" applyFont="1" applyFill="1"/>
    <xf numFmtId="0" fontId="7" fillId="2" borderId="0" xfId="0" applyFont="1" applyFill="1"/>
    <xf numFmtId="0" fontId="8" fillId="3" borderId="0" xfId="0" applyFont="1" applyFill="1"/>
    <xf numFmtId="0" fontId="7" fillId="0" borderId="0" xfId="0" applyFont="1"/>
    <xf numFmtId="4" fontId="7" fillId="2" borderId="0" xfId="0" applyNumberFormat="1" applyFont="1" applyFill="1"/>
    <xf numFmtId="49" fontId="7" fillId="0" borderId="1" xfId="0" applyNumberFormat="1" applyFont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0" borderId="1" xfId="0" applyFont="1" applyBorder="1"/>
    <xf numFmtId="3" fontId="7" fillId="0" borderId="1" xfId="0" applyNumberFormat="1" applyFont="1" applyBorder="1" applyAlignment="1">
      <alignment horizontal="right" wrapText="1" indent="1"/>
    </xf>
    <xf numFmtId="4" fontId="7" fillId="2" borderId="1" xfId="0" applyNumberFormat="1" applyFont="1" applyFill="1" applyBorder="1" applyAlignment="1">
      <alignment wrapText="1"/>
    </xf>
    <xf numFmtId="4" fontId="7" fillId="2" borderId="1" xfId="0" applyNumberFormat="1" applyFont="1" applyFill="1" applyBorder="1"/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8" fillId="2" borderId="1" xfId="0" applyFont="1" applyFill="1" applyBorder="1"/>
    <xf numFmtId="3" fontId="8" fillId="0" borderId="1" xfId="0" applyNumberFormat="1" applyFont="1" applyBorder="1" applyAlignment="1">
      <alignment horizontal="right" indent="1"/>
    </xf>
    <xf numFmtId="4" fontId="8" fillId="2" borderId="1" xfId="0" applyNumberFormat="1" applyFont="1" applyFill="1" applyBorder="1" applyAlignment="1">
      <alignment horizontal="right" indent="1"/>
    </xf>
    <xf numFmtId="4" fontId="3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9" fillId="2" borderId="0" xfId="0" applyFont="1" applyFill="1"/>
    <xf numFmtId="0" fontId="10" fillId="2" borderId="0" xfId="0" applyFont="1" applyFill="1"/>
    <xf numFmtId="0" fontId="9" fillId="0" borderId="10" xfId="0" applyFont="1" applyFill="1" applyBorder="1"/>
    <xf numFmtId="0" fontId="9" fillId="0" borderId="10" xfId="0" applyFont="1" applyFill="1" applyBorder="1" applyAlignment="1">
      <alignment wrapText="1"/>
    </xf>
    <xf numFmtId="4" fontId="0" fillId="0" borderId="10" xfId="0" applyNumberFormat="1" applyFill="1" applyBorder="1"/>
    <xf numFmtId="0" fontId="9" fillId="0" borderId="10" xfId="0" applyFont="1" applyFill="1" applyBorder="1" applyAlignment="1">
      <alignment horizontal="left" vertical="center" wrapText="1"/>
    </xf>
    <xf numFmtId="0" fontId="10" fillId="0" borderId="10" xfId="0" applyFont="1" applyFill="1" applyBorder="1"/>
    <xf numFmtId="0" fontId="12" fillId="2" borderId="0" xfId="0" applyFont="1" applyFill="1"/>
    <xf numFmtId="4" fontId="0" fillId="0" borderId="0" xfId="0" applyNumberFormat="1"/>
    <xf numFmtId="0" fontId="9" fillId="0" borderId="10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wrapText="1"/>
    </xf>
    <xf numFmtId="0" fontId="0" fillId="0" borderId="10" xfId="0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4" fontId="1" fillId="0" borderId="6" xfId="0" applyNumberFormat="1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wrapText="1"/>
    </xf>
    <xf numFmtId="4" fontId="3" fillId="2" borderId="7" xfId="0" applyNumberFormat="1" applyFont="1" applyFill="1" applyBorder="1" applyAlignment="1">
      <alignment horizontal="center" wrapText="1"/>
    </xf>
    <xf numFmtId="4" fontId="3" fillId="2" borderId="2" xfId="0" applyNumberFormat="1" applyFont="1" applyFill="1" applyBorder="1" applyAlignment="1">
      <alignment horizontal="center" wrapText="1"/>
    </xf>
    <xf numFmtId="4" fontId="3" fillId="3" borderId="6" xfId="0" applyNumberFormat="1" applyFont="1" applyFill="1" applyBorder="1" applyAlignment="1">
      <alignment horizontal="center" wrapText="1"/>
    </xf>
    <xf numFmtId="4" fontId="3" fillId="3" borderId="2" xfId="0" applyNumberFormat="1" applyFont="1" applyFill="1" applyBorder="1" applyAlignment="1">
      <alignment horizont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9"/>
  <sheetViews>
    <sheetView workbookViewId="0">
      <selection activeCell="C26" sqref="C26"/>
    </sheetView>
  </sheetViews>
  <sheetFormatPr defaultRowHeight="15" x14ac:dyDescent="0.25"/>
  <cols>
    <col min="1" max="1" width="9.140625" style="107"/>
    <col min="2" max="2" width="50.85546875" style="107" customWidth="1"/>
    <col min="3" max="3" width="27.42578125" customWidth="1"/>
  </cols>
  <sheetData>
    <row r="1" spans="1:3" x14ac:dyDescent="0.25">
      <c r="A1" s="100"/>
      <c r="B1" s="100"/>
    </row>
    <row r="2" spans="1:3" x14ac:dyDescent="0.25">
      <c r="A2" s="100"/>
      <c r="B2" s="100"/>
    </row>
    <row r="3" spans="1:3" x14ac:dyDescent="0.25">
      <c r="A3" s="101" t="s">
        <v>119</v>
      </c>
      <c r="B3" s="100"/>
    </row>
    <row r="4" spans="1:3" x14ac:dyDescent="0.25">
      <c r="A4" s="109" t="s">
        <v>3</v>
      </c>
      <c r="B4" s="110" t="s">
        <v>4</v>
      </c>
      <c r="C4" s="111" t="s">
        <v>120</v>
      </c>
    </row>
    <row r="5" spans="1:3" x14ac:dyDescent="0.25">
      <c r="A5" s="109"/>
      <c r="B5" s="110"/>
      <c r="C5" s="112"/>
    </row>
    <row r="6" spans="1:3" x14ac:dyDescent="0.25">
      <c r="A6" s="109"/>
      <c r="B6" s="110"/>
      <c r="C6" s="112"/>
    </row>
    <row r="7" spans="1:3" x14ac:dyDescent="0.25">
      <c r="A7" s="102">
        <v>1</v>
      </c>
      <c r="B7" s="103" t="s">
        <v>33</v>
      </c>
      <c r="C7" s="104">
        <f>'1.Скорая помощь, фин.обесп.'!H7+'2. АП фин.обесп.'!H7+'3. ДС, фин.обеспечение'!G7+'7 МР в ДС, фин.обеспечение'!G7+'4 КС, фин.обеспечение'!G7+'5 МР в КС, фин.обеспечение'!G7+'6 ВМП, фин.обеспечение  '!G7</f>
        <v>347726265.51999998</v>
      </c>
    </row>
    <row r="8" spans="1:3" x14ac:dyDescent="0.25">
      <c r="A8" s="102">
        <v>2</v>
      </c>
      <c r="B8" s="103" t="s">
        <v>34</v>
      </c>
      <c r="C8" s="104">
        <f>'1.Скорая помощь, фин.обесп.'!H8+'2. АП фин.обесп.'!H8+'3. ДС, фин.обеспечение'!G8+'7 МР в ДС, фин.обеспечение'!G8+'4 КС, фин.обеспечение'!G8+'5 МР в КС, фин.обеспечение'!G8+'6 ВМП, фин.обеспечение  '!G8</f>
        <v>233617539.82999998</v>
      </c>
    </row>
    <row r="9" spans="1:3" x14ac:dyDescent="0.25">
      <c r="A9" s="102">
        <v>3</v>
      </c>
      <c r="B9" s="103" t="s">
        <v>35</v>
      </c>
      <c r="C9" s="104">
        <f>'1.Скорая помощь, фин.обесп.'!H9+'2. АП фин.обесп.'!H9+'3. ДС, фин.обеспечение'!G9+'7 МР в ДС, фин.обеспечение'!G9+'4 КС, фин.обеспечение'!G9+'5 МР в КС, фин.обеспечение'!G9+'6 ВМП, фин.обеспечение  '!G9</f>
        <v>619485633.8499999</v>
      </c>
    </row>
    <row r="10" spans="1:3" x14ac:dyDescent="0.25">
      <c r="A10" s="102">
        <v>4</v>
      </c>
      <c r="B10" s="103" t="s">
        <v>36</v>
      </c>
      <c r="C10" s="104">
        <f>'1.Скорая помощь, фин.обесп.'!H10+'2. АП фин.обесп.'!H10+'3. ДС, фин.обеспечение'!G10+'7 МР в ДС, фин.обеспечение'!G10+'4 КС, фин.обеспечение'!G10+'5 МР в КС, фин.обеспечение'!G10+'6 ВМП, фин.обеспечение  '!G10</f>
        <v>340447440.31999999</v>
      </c>
    </row>
    <row r="11" spans="1:3" x14ac:dyDescent="0.25">
      <c r="A11" s="102">
        <v>5</v>
      </c>
      <c r="B11" s="103" t="s">
        <v>37</v>
      </c>
      <c r="C11" s="104">
        <f>'1.Скорая помощь, фин.обесп.'!H11+'2. АП фин.обесп.'!H11+'3. ДС, фин.обеспечение'!G11+'7 МР в ДС, фин.обеспечение'!G11+'4 КС, фин.обеспечение'!G11+'5 МР в КС, фин.обеспечение'!G11+'6 ВМП, фин.обеспечение  '!G11</f>
        <v>342112899.11000001</v>
      </c>
    </row>
    <row r="12" spans="1:3" x14ac:dyDescent="0.25">
      <c r="A12" s="102">
        <v>6</v>
      </c>
      <c r="B12" s="103" t="s">
        <v>38</v>
      </c>
      <c r="C12" s="104">
        <f>'1.Скорая помощь, фин.обесп.'!H12+'2. АП фин.обесп.'!H12+'3. ДС, фин.обеспечение'!G12+'7 МР в ДС, фин.обеспечение'!G12+'4 КС, фин.обеспечение'!G12+'5 МР в КС, фин.обеспечение'!G12+'6 ВМП, фин.обеспечение  '!G12</f>
        <v>441254394.48000002</v>
      </c>
    </row>
    <row r="13" spans="1:3" x14ac:dyDescent="0.25">
      <c r="A13" s="102">
        <v>7</v>
      </c>
      <c r="B13" s="103" t="s">
        <v>39</v>
      </c>
      <c r="C13" s="104">
        <f>'1.Скорая помощь, фин.обесп.'!H13+'2. АП фин.обесп.'!H13+'3. ДС, фин.обеспечение'!G13+'7 МР в ДС, фин.обеспечение'!G13+'4 КС, фин.обеспечение'!G13+'5 МР в КС, фин.обеспечение'!G13+'6 ВМП, фин.обеспечение  '!G13</f>
        <v>311198168.11000001</v>
      </c>
    </row>
    <row r="14" spans="1:3" x14ac:dyDescent="0.25">
      <c r="A14" s="102">
        <v>8</v>
      </c>
      <c r="B14" s="103" t="s">
        <v>40</v>
      </c>
      <c r="C14" s="104">
        <f>'1.Скорая помощь, фин.обесп.'!H14+'2. АП фин.обесп.'!H14+'3. ДС, фин.обеспечение'!G14+'7 МР в ДС, фин.обеспечение'!G14+'4 КС, фин.обеспечение'!G14+'5 МР в КС, фин.обеспечение'!G14+'6 ВМП, фин.обеспечение  '!G14</f>
        <v>256296040.98000002</v>
      </c>
    </row>
    <row r="15" spans="1:3" x14ac:dyDescent="0.25">
      <c r="A15" s="102">
        <v>9</v>
      </c>
      <c r="B15" s="103" t="s">
        <v>41</v>
      </c>
      <c r="C15" s="104">
        <f>'1.Скорая помощь, фин.обесп.'!H15+'2. АП фин.обесп.'!H15+'3. ДС, фин.обеспечение'!G15+'7 МР в ДС, фин.обеспечение'!G15+'4 КС, фин.обеспечение'!G15+'5 МР в КС, фин.обеспечение'!G15+'6 ВМП, фин.обеспечение  '!G15</f>
        <v>179943364.18000004</v>
      </c>
    </row>
    <row r="16" spans="1:3" x14ac:dyDescent="0.25">
      <c r="A16" s="102">
        <v>10</v>
      </c>
      <c r="B16" s="103" t="s">
        <v>42</v>
      </c>
      <c r="C16" s="104">
        <f>'1.Скорая помощь, фин.обесп.'!H16+'2. АП фин.обесп.'!H16+'3. ДС, фин.обеспечение'!G16+'7 МР в ДС, фин.обеспечение'!G16+'4 КС, фин.обеспечение'!G16+'5 МР в КС, фин.обеспечение'!G16+'6 ВМП, фин.обеспечение  '!G16</f>
        <v>166560384.67300001</v>
      </c>
    </row>
    <row r="17" spans="1:3" x14ac:dyDescent="0.25">
      <c r="A17" s="102">
        <v>11</v>
      </c>
      <c r="B17" s="103" t="s">
        <v>43</v>
      </c>
      <c r="C17" s="104">
        <f>'1.Скорая помощь, фин.обесп.'!H17+'2. АП фин.обесп.'!H17+'3. ДС, фин.обеспечение'!G17+'7 МР в ДС, фин.обеспечение'!G17+'4 КС, фин.обеспечение'!G17+'5 МР в КС, фин.обеспечение'!G17+'6 ВМП, фин.обеспечение  '!G17</f>
        <v>259273177.94999999</v>
      </c>
    </row>
    <row r="18" spans="1:3" x14ac:dyDescent="0.25">
      <c r="A18" s="102">
        <v>12</v>
      </c>
      <c r="B18" s="103" t="s">
        <v>44</v>
      </c>
      <c r="C18" s="104">
        <f>'1.Скорая помощь, фин.обесп.'!H18+'2. АП фин.обесп.'!H18+'3. ДС, фин.обеспечение'!G18+'7 МР в ДС, фин.обеспечение'!G18+'4 КС, фин.обеспечение'!G18+'5 МР в КС, фин.обеспечение'!G18+'6 ВМП, фин.обеспечение  '!G18</f>
        <v>1270729950.5200002</v>
      </c>
    </row>
    <row r="19" spans="1:3" x14ac:dyDescent="0.25">
      <c r="A19" s="102">
        <v>13</v>
      </c>
      <c r="B19" s="103" t="s">
        <v>45</v>
      </c>
      <c r="C19" s="104">
        <f>'1.Скорая помощь, фин.обесп.'!H19+'2. АП фин.обесп.'!H19+'3. ДС, фин.обеспечение'!G19+'7 МР в ДС, фин.обеспечение'!G19+'4 КС, фин.обеспечение'!G19+'5 МР в КС, фин.обеспечение'!G19+'6 ВМП, фин.обеспечение  '!G19</f>
        <v>888332184.19000006</v>
      </c>
    </row>
    <row r="20" spans="1:3" x14ac:dyDescent="0.25">
      <c r="A20" s="102">
        <v>14</v>
      </c>
      <c r="B20" s="103" t="s">
        <v>46</v>
      </c>
      <c r="C20" s="104">
        <f>'1.Скорая помощь, фин.обесп.'!H20+'2. АП фин.обесп.'!H20+'3. ДС, фин.обеспечение'!G20+'7 МР в ДС, фин.обеспечение'!G20+'4 КС, фин.обеспечение'!G20+'5 МР в КС, фин.обеспечение'!G20+'6 ВМП, фин.обеспечение  '!G20</f>
        <v>395203438.09000003</v>
      </c>
    </row>
    <row r="21" spans="1:3" ht="26.25" x14ac:dyDescent="0.25">
      <c r="A21" s="102">
        <v>15</v>
      </c>
      <c r="B21" s="103" t="s">
        <v>47</v>
      </c>
      <c r="C21" s="104">
        <f>'1.Скорая помощь, фин.обесп.'!H21+'2. АП фин.обесп.'!H21+'3. ДС, фин.обеспечение'!G21+'7 МР в ДС, фин.обеспечение'!G21+'4 КС, фин.обеспечение'!G21+'5 МР в КС, фин.обеспечение'!G21+'6 ВМП, фин.обеспечение  '!G21</f>
        <v>461076131.97000003</v>
      </c>
    </row>
    <row r="22" spans="1:3" x14ac:dyDescent="0.25">
      <c r="A22" s="102">
        <v>16</v>
      </c>
      <c r="B22" s="103" t="s">
        <v>48</v>
      </c>
      <c r="C22" s="104">
        <f>'1.Скорая помощь, фин.обесп.'!H22+'2. АП фин.обесп.'!H22+'3. ДС, фин.обеспечение'!G22+'7 МР в ДС, фин.обеспечение'!G22+'4 КС, фин.обеспечение'!G22+'5 МР в КС, фин.обеспечение'!G22+'6 ВМП, фин.обеспечение  '!G22</f>
        <v>1744467075.3999999</v>
      </c>
    </row>
    <row r="23" spans="1:3" x14ac:dyDescent="0.25">
      <c r="A23" s="102">
        <v>17</v>
      </c>
      <c r="B23" s="103" t="s">
        <v>49</v>
      </c>
      <c r="C23" s="104">
        <f>'1.Скорая помощь, фин.обесп.'!H23+'2. АП фин.обесп.'!H23+'3. ДС, фин.обеспечение'!G23+'7 МР в ДС, фин.обеспечение'!G23+'4 КС, фин.обеспечение'!G23+'5 МР в КС, фин.обеспечение'!G23+'6 ВМП, фин.обеспечение  '!G23</f>
        <v>357690658.24000001</v>
      </c>
    </row>
    <row r="24" spans="1:3" ht="26.25" x14ac:dyDescent="0.25">
      <c r="A24" s="102">
        <v>18</v>
      </c>
      <c r="B24" s="103" t="s">
        <v>50</v>
      </c>
      <c r="C24" s="104">
        <f>'1.Скорая помощь, фин.обесп.'!H24+'2. АП фин.обесп.'!H24+'3. ДС, фин.обеспечение'!G24+'7 МР в ДС, фин.обеспечение'!G24+'4 КС, фин.обеспечение'!G24+'5 МР в КС, фин.обеспечение'!G24+'6 ВМП, фин.обеспечение  '!G24</f>
        <v>146054277.31</v>
      </c>
    </row>
    <row r="25" spans="1:3" x14ac:dyDescent="0.25">
      <c r="A25" s="102">
        <v>19</v>
      </c>
      <c r="B25" s="103" t="s">
        <v>51</v>
      </c>
      <c r="C25" s="104">
        <f>'1.Скорая помощь, фин.обесп.'!H25+'2. АП фин.обесп.'!H25+'3. ДС, фин.обеспечение'!G25+'7 МР в ДС, фин.обеспечение'!G25+'4 КС, фин.обеспечение'!G25+'5 МР в КС, фин.обеспечение'!G25+'6 ВМП, фин.обеспечение  '!G25</f>
        <v>95893019.180000007</v>
      </c>
    </row>
    <row r="26" spans="1:3" ht="39" x14ac:dyDescent="0.25">
      <c r="A26" s="102">
        <v>20</v>
      </c>
      <c r="B26" s="103" t="s">
        <v>52</v>
      </c>
      <c r="C26" s="104">
        <f>'1.Скорая помощь, фин.обесп.'!H26+'2. АП фин.обесп.'!H26+'3. ДС, фин.обеспечение'!G26+'7 МР в ДС, фин.обеспечение'!G26+'4 КС, фин.обеспечение'!G26+'5 МР в КС, фин.обеспечение'!G26+'6 ВМП, фин.обеспечение  '!G26</f>
        <v>3295516.7</v>
      </c>
    </row>
    <row r="27" spans="1:3" x14ac:dyDescent="0.25">
      <c r="A27" s="102">
        <v>21</v>
      </c>
      <c r="B27" s="103" t="s">
        <v>53</v>
      </c>
      <c r="C27" s="104">
        <f>'1.Скорая помощь, фин.обесп.'!H27+'2. АП фин.обесп.'!H27+'3. ДС, фин.обеспечение'!G27+'7 МР в ДС, фин.обеспечение'!G27+'4 КС, фин.обеспечение'!G27+'5 МР в КС, фин.обеспечение'!G27+'6 ВМП, фин.обеспечение  '!G27</f>
        <v>440541713.30999994</v>
      </c>
    </row>
    <row r="28" spans="1:3" ht="26.25" x14ac:dyDescent="0.25">
      <c r="A28" s="102">
        <v>22</v>
      </c>
      <c r="B28" s="103" t="s">
        <v>54</v>
      </c>
      <c r="C28" s="104">
        <f>'1.Скорая помощь, фин.обесп.'!H28+'2. АП фин.обесп.'!H28+'3. ДС, фин.обеспечение'!G28+'7 МР в ДС, фин.обеспечение'!G28+'4 КС, фин.обеспечение'!G28+'5 МР в КС, фин.обеспечение'!G28+'6 ВМП, фин.обеспечение  '!G28</f>
        <v>29631499.680000003</v>
      </c>
    </row>
    <row r="29" spans="1:3" x14ac:dyDescent="0.25">
      <c r="A29" s="102">
        <v>23</v>
      </c>
      <c r="B29" s="103" t="s">
        <v>55</v>
      </c>
      <c r="C29" s="104">
        <f>'1.Скорая помощь, фин.обесп.'!H29+'2. АП фин.обесп.'!H29+'3. ДС, фин.обеспечение'!G29+'7 МР в ДС, фин.обеспечение'!G29+'4 КС, фин.обеспечение'!G29+'5 МР в КС, фин.обеспечение'!G29+'6 ВМП, фин.обеспечение  '!G29</f>
        <v>955131797.83999991</v>
      </c>
    </row>
    <row r="30" spans="1:3" x14ac:dyDescent="0.25">
      <c r="A30" s="102">
        <v>24</v>
      </c>
      <c r="B30" s="103" t="s">
        <v>56</v>
      </c>
      <c r="C30" s="104">
        <f>'1.Скорая помощь, фин.обесп.'!H30+'2. АП фин.обесп.'!H30+'3. ДС, фин.обеспечение'!G30+'7 МР в ДС, фин.обеспечение'!G30+'4 КС, фин.обеспечение'!G30+'5 МР в КС, фин.обеспечение'!G30+'6 ВМП, фин.обеспечение  '!G30</f>
        <v>540957523.50999999</v>
      </c>
    </row>
    <row r="31" spans="1:3" x14ac:dyDescent="0.25">
      <c r="A31" s="102">
        <v>25</v>
      </c>
      <c r="B31" s="103" t="s">
        <v>57</v>
      </c>
      <c r="C31" s="104">
        <f>'1.Скорая помощь, фин.обесп.'!H31+'2. АП фин.обесп.'!H31+'3. ДС, фин.обеспечение'!G31+'7 МР в ДС, фин.обеспечение'!G31+'4 КС, фин.обеспечение'!G31+'5 МР в КС, фин.обеспечение'!G31+'6 ВМП, фин.обеспечение  '!G31</f>
        <v>549738548.16999996</v>
      </c>
    </row>
    <row r="32" spans="1:3" x14ac:dyDescent="0.25">
      <c r="A32" s="102">
        <v>26</v>
      </c>
      <c r="B32" s="103" t="s">
        <v>58</v>
      </c>
      <c r="C32" s="104">
        <f>'1.Скорая помощь, фин.обесп.'!H32+'2. АП фин.обесп.'!H32+'3. ДС, фин.обеспечение'!G32+'7 МР в ДС, фин.обеспечение'!G32+'4 КС, фин.обеспечение'!G32+'5 МР в КС, фин.обеспечение'!G32+'6 ВМП, фин.обеспечение  '!G32</f>
        <v>486200222.13</v>
      </c>
    </row>
    <row r="33" spans="1:3" ht="26.25" x14ac:dyDescent="0.25">
      <c r="A33" s="102">
        <v>27</v>
      </c>
      <c r="B33" s="103" t="s">
        <v>59</v>
      </c>
      <c r="C33" s="104">
        <f>'1.Скорая помощь, фин.обесп.'!H33+'2. АП фин.обесп.'!H33+'3. ДС, фин.обеспечение'!G33+'7 МР в ДС, фин.обеспечение'!G33+'4 КС, фин.обеспечение'!G33+'5 МР в КС, фин.обеспечение'!G33+'6 ВМП, фин.обеспечение  '!G33</f>
        <v>32460980.73</v>
      </c>
    </row>
    <row r="34" spans="1:3" ht="26.25" x14ac:dyDescent="0.25">
      <c r="A34" s="102">
        <v>28</v>
      </c>
      <c r="B34" s="103" t="s">
        <v>60</v>
      </c>
      <c r="C34" s="104">
        <f>'1.Скорая помощь, фин.обесп.'!H34+'2. АП фин.обесп.'!H34+'3. ДС, фин.обеспечение'!G34+'7 МР в ДС, фин.обеспечение'!G34+'4 КС, фин.обеспечение'!G34+'5 МР в КС, фин.обеспечение'!G34+'6 ВМП, фин.обеспечение  '!G34</f>
        <v>134092809.66</v>
      </c>
    </row>
    <row r="35" spans="1:3" x14ac:dyDescent="0.25">
      <c r="A35" s="102">
        <v>29</v>
      </c>
      <c r="B35" s="103" t="s">
        <v>61</v>
      </c>
      <c r="C35" s="104">
        <f>'1.Скорая помощь, фин.обесп.'!H35+'2. АП фин.обесп.'!H35+'3. ДС, фин.обеспечение'!G35+'7 МР в ДС, фин.обеспечение'!G35+'4 КС, фин.обеспечение'!G35+'5 МР в КС, фин.обеспечение'!G35+'6 ВМП, фин.обеспечение  '!G35</f>
        <v>698014849.74000001</v>
      </c>
    </row>
    <row r="36" spans="1:3" x14ac:dyDescent="0.25">
      <c r="A36" s="102">
        <v>30</v>
      </c>
      <c r="B36" s="103" t="s">
        <v>62</v>
      </c>
      <c r="C36" s="104">
        <f>'1.Скорая помощь, фин.обесп.'!H36+'2. АП фин.обесп.'!H36+'3. ДС, фин.обеспечение'!G36+'7 МР в ДС, фин.обеспечение'!G36+'4 КС, фин.обеспечение'!G36+'5 МР в КС, фин.обеспечение'!G36+'6 ВМП, фин.обеспечение  '!G36</f>
        <v>176738514.52000001</v>
      </c>
    </row>
    <row r="37" spans="1:3" x14ac:dyDescent="0.25">
      <c r="A37" s="102">
        <v>31</v>
      </c>
      <c r="B37" s="103" t="s">
        <v>63</v>
      </c>
      <c r="C37" s="104">
        <f>'1.Скорая помощь, фин.обесп.'!H37+'2. АП фин.обесп.'!H37+'3. ДС, фин.обеспечение'!G37+'7 МР в ДС, фин.обеспечение'!G37+'4 КС, фин.обеспечение'!G37+'5 МР в КС, фин.обеспечение'!G37+'6 ВМП, фин.обеспечение  '!G37</f>
        <v>571272.24</v>
      </c>
    </row>
    <row r="38" spans="1:3" x14ac:dyDescent="0.25">
      <c r="A38" s="102">
        <v>32</v>
      </c>
      <c r="B38" s="103" t="s">
        <v>64</v>
      </c>
      <c r="C38" s="104">
        <f>'1.Скорая помощь, фин.обесп.'!H38+'2. АП фин.обесп.'!H38+'3. ДС, фин.обеспечение'!G38+'7 МР в ДС, фин.обеспечение'!G38+'4 КС, фин.обеспечение'!G38+'5 МР в КС, фин.обеспечение'!G38+'6 ВМП, фин.обеспечение  '!G38</f>
        <v>10634285.35</v>
      </c>
    </row>
    <row r="39" spans="1:3" x14ac:dyDescent="0.25">
      <c r="A39" s="102">
        <v>33</v>
      </c>
      <c r="B39" s="103" t="s">
        <v>65</v>
      </c>
      <c r="C39" s="104">
        <f>'1.Скорая помощь, фин.обесп.'!H39+'2. АП фин.обесп.'!H39+'3. ДС, фин.обеспечение'!G39+'7 МР в ДС, фин.обеспечение'!G39+'4 КС, фин.обеспечение'!G39+'5 МР в КС, фин.обеспечение'!G39+'6 ВМП, фин.обеспечение  '!G39</f>
        <v>55424774.07</v>
      </c>
    </row>
    <row r="40" spans="1:3" x14ac:dyDescent="0.25">
      <c r="A40" s="102">
        <v>34</v>
      </c>
      <c r="B40" s="103" t="s">
        <v>66</v>
      </c>
      <c r="C40" s="104">
        <f>'1.Скорая помощь, фин.обесп.'!H40+'2. АП фин.обесп.'!H40+'3. ДС, фин.обеспечение'!G40+'7 МР в ДС, фин.обеспечение'!G40+'4 КС, фин.обеспечение'!G40+'5 МР в КС, фин.обеспечение'!G40+'6 ВМП, фин.обеспечение  '!G40</f>
        <v>7445288.6699999999</v>
      </c>
    </row>
    <row r="41" spans="1:3" x14ac:dyDescent="0.25">
      <c r="A41" s="102">
        <v>35</v>
      </c>
      <c r="B41" s="103" t="s">
        <v>67</v>
      </c>
      <c r="C41" s="104">
        <f>'1.Скорая помощь, фин.обесп.'!H41+'2. АП фин.обесп.'!H41+'3. ДС, фин.обеспечение'!G41+'7 МР в ДС, фин.обеспечение'!G41+'4 КС, фин.обеспечение'!G41+'5 МР в КС, фин.обеспечение'!G41+'6 ВМП, фин.обеспечение  '!G41</f>
        <v>63114379.140000001</v>
      </c>
    </row>
    <row r="42" spans="1:3" x14ac:dyDescent="0.25">
      <c r="A42" s="102">
        <v>36</v>
      </c>
      <c r="B42" s="103" t="s">
        <v>68</v>
      </c>
      <c r="C42" s="104">
        <f>'1.Скорая помощь, фин.обесп.'!H42+'2. АП фин.обесп.'!H42+'3. ДС, фин.обеспечение'!G42+'7 МР в ДС, фин.обеспечение'!G42+'4 КС, фин.обеспечение'!G42+'5 МР в КС, фин.обеспечение'!G42+'6 ВМП, фин.обеспечение  '!G42</f>
        <v>106526659.13</v>
      </c>
    </row>
    <row r="43" spans="1:3" x14ac:dyDescent="0.25">
      <c r="A43" s="102">
        <v>37</v>
      </c>
      <c r="B43" s="103" t="s">
        <v>69</v>
      </c>
      <c r="C43" s="104">
        <f>'1.Скорая помощь, фин.обесп.'!H43+'2. АП фин.обесп.'!H43+'3. ДС, фин.обеспечение'!G43+'7 МР в ДС, фин.обеспечение'!G43+'4 КС, фин.обеспечение'!G43+'5 МР в КС, фин.обеспечение'!G43+'6 ВМП, фин.обеспечение  '!G43</f>
        <v>12124180.810000001</v>
      </c>
    </row>
    <row r="44" spans="1:3" x14ac:dyDescent="0.25">
      <c r="A44" s="102">
        <v>38</v>
      </c>
      <c r="B44" s="103" t="s">
        <v>70</v>
      </c>
      <c r="C44" s="104">
        <f>'1.Скорая помощь, фин.обесп.'!H44+'2. АП фин.обесп.'!H44+'3. ДС, фин.обеспечение'!G44+'7 МР в ДС, фин.обеспечение'!G44+'4 КС, фин.обеспечение'!G44+'5 МР в КС, фин.обеспечение'!G44+'6 ВМП, фин.обеспечение  '!G44</f>
        <v>0</v>
      </c>
    </row>
    <row r="45" spans="1:3" x14ac:dyDescent="0.25">
      <c r="A45" s="102">
        <v>39</v>
      </c>
      <c r="B45" s="103" t="s">
        <v>71</v>
      </c>
      <c r="C45" s="104">
        <f>'1.Скорая помощь, фин.обесп.'!H45+'2. АП фин.обесп.'!H45+'3. ДС, фин.обеспечение'!G45+'7 МР в ДС, фин.обеспечение'!G45+'4 КС, фин.обеспечение'!G45+'5 МР в КС, фин.обеспечение'!G45+'6 ВМП, фин.обеспечение  '!G45</f>
        <v>18485578.149999999</v>
      </c>
    </row>
    <row r="46" spans="1:3" x14ac:dyDescent="0.25">
      <c r="A46" s="102">
        <v>40</v>
      </c>
      <c r="B46" s="103" t="s">
        <v>72</v>
      </c>
      <c r="C46" s="104">
        <f>'1.Скорая помощь, фин.обесп.'!H46+'2. АП фин.обесп.'!H46+'3. ДС, фин.обеспечение'!G46+'7 МР в ДС, фин.обеспечение'!G46+'4 КС, фин.обеспечение'!G46+'5 МР в КС, фин.обеспечение'!G46+'6 ВМП, фин.обеспечение  '!G46</f>
        <v>3605154.98</v>
      </c>
    </row>
    <row r="47" spans="1:3" x14ac:dyDescent="0.25">
      <c r="A47" s="102">
        <v>41</v>
      </c>
      <c r="B47" s="103" t="s">
        <v>73</v>
      </c>
      <c r="C47" s="104">
        <f>'1.Скорая помощь, фин.обесп.'!H47+'2. АП фин.обесп.'!H47+'3. ДС, фин.обеспечение'!G47+'7 МР в ДС, фин.обеспечение'!G47+'4 КС, фин.обеспечение'!G47+'5 МР в КС, фин.обеспечение'!G47+'6 ВМП, фин.обеспечение  '!G47</f>
        <v>8680047.870000001</v>
      </c>
    </row>
    <row r="48" spans="1:3" x14ac:dyDescent="0.25">
      <c r="A48" s="102">
        <v>42</v>
      </c>
      <c r="B48" s="103" t="s">
        <v>74</v>
      </c>
      <c r="C48" s="104">
        <f>'1.Скорая помощь, фин.обесп.'!H48+'2. АП фин.обесп.'!H48+'3. ДС, фин.обеспечение'!G48+'7 МР в ДС, фин.обеспечение'!G48+'4 КС, фин.обеспечение'!G48+'5 МР в КС, фин.обеспечение'!G48+'6 ВМП, фин.обеспечение  '!G48</f>
        <v>16187026.48</v>
      </c>
    </row>
    <row r="49" spans="1:3" x14ac:dyDescent="0.25">
      <c r="A49" s="102">
        <v>43</v>
      </c>
      <c r="B49" s="103" t="s">
        <v>75</v>
      </c>
      <c r="C49" s="104">
        <f>'1.Скорая помощь, фин.обесп.'!H49+'2. АП фин.обесп.'!H49+'3. ДС, фин.обеспечение'!G49+'7 МР в ДС, фин.обеспечение'!G49+'4 КС, фин.обеспечение'!G49+'5 МР в КС, фин.обеспечение'!G49+'6 ВМП, фин.обеспечение  '!G49</f>
        <v>1578495</v>
      </c>
    </row>
    <row r="50" spans="1:3" x14ac:dyDescent="0.25">
      <c r="A50" s="102">
        <v>44</v>
      </c>
      <c r="B50" s="103" t="s">
        <v>76</v>
      </c>
      <c r="C50" s="104">
        <f>'1.Скорая помощь, фин.обесп.'!H50+'2. АП фин.обесп.'!H50+'3. ДС, фин.обеспечение'!G50+'7 МР в ДС, фин.обеспечение'!G50+'4 КС, фин.обеспечение'!G50+'5 МР в КС, фин.обеспечение'!G50+'6 ВМП, фин.обеспечение  '!G50</f>
        <v>11187781.129999999</v>
      </c>
    </row>
    <row r="51" spans="1:3" x14ac:dyDescent="0.25">
      <c r="A51" s="102">
        <v>45</v>
      </c>
      <c r="B51" s="103" t="s">
        <v>77</v>
      </c>
      <c r="C51" s="104">
        <f>'1.Скорая помощь, фин.обесп.'!H51+'2. АП фин.обесп.'!H51+'3. ДС, фин.обеспечение'!G51+'7 МР в ДС, фин.обеспечение'!G51+'4 КС, фин.обеспечение'!G51+'5 МР в КС, фин.обеспечение'!G51+'6 ВМП, фин.обеспечение  '!G51</f>
        <v>535915.09000000008</v>
      </c>
    </row>
    <row r="52" spans="1:3" x14ac:dyDescent="0.25">
      <c r="A52" s="102">
        <v>46</v>
      </c>
      <c r="B52" s="103" t="s">
        <v>78</v>
      </c>
      <c r="C52" s="104">
        <f>'1.Скорая помощь, фин.обесп.'!H52+'2. АП фин.обесп.'!H52+'3. ДС, фин.обеспечение'!G52+'7 МР в ДС, фин.обеспечение'!G52+'4 КС, фин.обеспечение'!G52+'5 МР в КС, фин.обеспечение'!G52+'6 ВМП, фин.обеспечение  '!G52</f>
        <v>179187.12</v>
      </c>
    </row>
    <row r="53" spans="1:3" x14ac:dyDescent="0.25">
      <c r="A53" s="102">
        <v>47</v>
      </c>
      <c r="B53" s="103" t="s">
        <v>79</v>
      </c>
      <c r="C53" s="104">
        <f>'1.Скорая помощь, фин.обесп.'!H53+'2. АП фин.обесп.'!H53+'3. ДС, фин.обеспечение'!G53+'7 МР в ДС, фин.обеспечение'!G53+'4 КС, фин.обеспечение'!G53+'5 МР в КС, фин.обеспечение'!G53+'6 ВМП, фин.обеспечение  '!G53</f>
        <v>6647451.7000000002</v>
      </c>
    </row>
    <row r="54" spans="1:3" x14ac:dyDescent="0.25">
      <c r="A54" s="102">
        <v>48</v>
      </c>
      <c r="B54" s="103" t="s">
        <v>80</v>
      </c>
      <c r="C54" s="104">
        <f>'1.Скорая помощь, фин.обесп.'!H54+'2. АП фин.обесп.'!H54+'3. ДС, фин.обеспечение'!G54+'7 МР в ДС, фин.обеспечение'!G54+'4 КС, фин.обеспечение'!G54+'5 МР в КС, фин.обеспечение'!G54+'6 ВМП, фин.обеспечение  '!G54</f>
        <v>286212.40000000002</v>
      </c>
    </row>
    <row r="55" spans="1:3" x14ac:dyDescent="0.25">
      <c r="A55" s="102">
        <v>49</v>
      </c>
      <c r="B55" s="103" t="s">
        <v>81</v>
      </c>
      <c r="C55" s="104">
        <f>'1.Скорая помощь, фин.обесп.'!H55+'2. АП фин.обесп.'!H55+'3. ДС, фин.обеспечение'!G55+'7 МР в ДС, фин.обеспечение'!G55+'4 КС, фин.обеспечение'!G55+'5 МР в КС, фин.обеспечение'!G55+'6 ВМП, фин.обеспечение  '!G55</f>
        <v>269790.78000000003</v>
      </c>
    </row>
    <row r="56" spans="1:3" x14ac:dyDescent="0.25">
      <c r="A56" s="102">
        <v>50</v>
      </c>
      <c r="B56" s="103" t="s">
        <v>82</v>
      </c>
      <c r="C56" s="104">
        <f>'1.Скорая помощь, фин.обесп.'!H56+'2. АП фин.обесп.'!H56+'3. ДС, фин.обеспечение'!G56+'7 МР в ДС, фин.обеспечение'!G56+'4 КС, фин.обеспечение'!G56+'5 МР в КС, фин.обеспечение'!G56+'6 ВМП, фин.обеспечение  '!G56</f>
        <v>0</v>
      </c>
    </row>
    <row r="57" spans="1:3" x14ac:dyDescent="0.25">
      <c r="A57" s="102">
        <v>51</v>
      </c>
      <c r="B57" s="103" t="s">
        <v>83</v>
      </c>
      <c r="C57" s="104">
        <f>'1.Скорая помощь, фин.обесп.'!H57+'2. АП фин.обесп.'!H57+'3. ДС, фин.обеспечение'!G57+'7 МР в ДС, фин.обеспечение'!G57+'4 КС, фин.обеспечение'!G57+'5 МР в КС, фин.обеспечение'!G57+'6 ВМП, фин.обеспечение  '!G57</f>
        <v>0</v>
      </c>
    </row>
    <row r="58" spans="1:3" x14ac:dyDescent="0.25">
      <c r="A58" s="102">
        <v>52</v>
      </c>
      <c r="B58" s="103" t="s">
        <v>84</v>
      </c>
      <c r="C58" s="104">
        <f>'1.Скорая помощь, фин.обесп.'!H58+'2. АП фин.обесп.'!H58+'3. ДС, фин.обеспечение'!G58+'7 МР в ДС, фин.обеспечение'!G58+'4 КС, фин.обеспечение'!G58+'5 МР в КС, фин.обеспечение'!G58+'6 ВМП, фин.обеспечение  '!G58</f>
        <v>0</v>
      </c>
    </row>
    <row r="59" spans="1:3" x14ac:dyDescent="0.25">
      <c r="A59" s="102">
        <v>53</v>
      </c>
      <c r="B59" s="103" t="s">
        <v>85</v>
      </c>
      <c r="C59" s="104">
        <f>'1.Скорая помощь, фин.обесп.'!H59+'2. АП фин.обесп.'!H59+'3. ДС, фин.обеспечение'!G59+'7 МР в ДС, фин.обеспечение'!G59+'4 КС, фин.обеспечение'!G59+'5 МР в КС, фин.обеспечение'!G59+'6 ВМП, фин.обеспечение  '!G59</f>
        <v>0</v>
      </c>
    </row>
    <row r="60" spans="1:3" x14ac:dyDescent="0.25">
      <c r="A60" s="102">
        <v>54</v>
      </c>
      <c r="B60" s="105" t="s">
        <v>86</v>
      </c>
      <c r="C60" s="104">
        <f>'1.Скорая помощь, фин.обесп.'!H60+'2. АП фин.обесп.'!H60+'3. ДС, фин.обеспечение'!G60+'7 МР в ДС, фин.обеспечение'!G60+'4 КС, фин.обеспечение'!G60+'5 МР в КС, фин.обеспечение'!G60+'6 ВМП, фин.обеспечение  '!G60</f>
        <v>0</v>
      </c>
    </row>
    <row r="61" spans="1:3" x14ac:dyDescent="0.25">
      <c r="A61" s="102">
        <v>55</v>
      </c>
      <c r="B61" s="105" t="s">
        <v>87</v>
      </c>
      <c r="C61" s="104">
        <f>'1.Скорая помощь, фин.обесп.'!H61+'2. АП фин.обесп.'!H61+'3. ДС, фин.обеспечение'!G61+'7 МР в ДС, фин.обеспечение'!G61+'4 КС, фин.обеспечение'!G61+'5 МР в КС, фин.обеспечение'!G61+'6 ВМП, фин.обеспечение  '!G61</f>
        <v>0</v>
      </c>
    </row>
    <row r="62" spans="1:3" ht="25.5" x14ac:dyDescent="0.25">
      <c r="A62" s="102">
        <v>56</v>
      </c>
      <c r="B62" s="105" t="s">
        <v>88</v>
      </c>
      <c r="C62" s="104">
        <f>'1.Скорая помощь, фин.обесп.'!H62+'2. АП фин.обесп.'!H62+'3. ДС, фин.обеспечение'!G62+'7 МР в ДС, фин.обеспечение'!G62+'4 КС, фин.обеспечение'!G62+'5 МР в КС, фин.обеспечение'!G62+'6 ВМП, фин.обеспечение  '!G62</f>
        <v>0</v>
      </c>
    </row>
    <row r="63" spans="1:3" x14ac:dyDescent="0.25">
      <c r="A63" s="102">
        <v>57</v>
      </c>
      <c r="B63" s="105" t="s">
        <v>89</v>
      </c>
      <c r="C63" s="104">
        <f>'1.Скорая помощь, фин.обесп.'!H63+'2. АП фин.обесп.'!H63+'3. ДС, фин.обеспечение'!G63+'7 МР в ДС, фин.обеспечение'!G63+'4 КС, фин.обеспечение'!G63+'5 МР в КС, фин.обеспечение'!G63+'6 ВМП, фин.обеспечение  '!G63</f>
        <v>0</v>
      </c>
    </row>
    <row r="64" spans="1:3" x14ac:dyDescent="0.25">
      <c r="A64" s="102">
        <v>58</v>
      </c>
      <c r="B64" s="105" t="s">
        <v>90</v>
      </c>
      <c r="C64" s="104">
        <f>'1.Скорая помощь, фин.обесп.'!H64+'2. АП фин.обесп.'!H64+'3. ДС, фин.обеспечение'!G64+'7 МР в ДС, фин.обеспечение'!G64+'4 КС, фин.обеспечение'!G64+'5 МР в КС, фин.обеспечение'!G64+'6 ВМП, фин.обеспечение  '!G64</f>
        <v>0</v>
      </c>
    </row>
    <row r="65" spans="1:3" x14ac:dyDescent="0.25">
      <c r="A65" s="102">
        <v>59</v>
      </c>
      <c r="B65" s="105" t="s">
        <v>91</v>
      </c>
      <c r="C65" s="104">
        <f>'1.Скорая помощь, фин.обесп.'!H65+'2. АП фин.обесп.'!H65+'3. ДС, фин.обеспечение'!G65+'7 МР в ДС, фин.обеспечение'!G65+'4 КС, фин.обеспечение'!G65+'5 МР в КС, фин.обеспечение'!G65+'6 ВМП, фин.обеспечение  '!G65</f>
        <v>0</v>
      </c>
    </row>
    <row r="66" spans="1:3" x14ac:dyDescent="0.25">
      <c r="A66" s="102">
        <v>60</v>
      </c>
      <c r="B66" s="105" t="s">
        <v>121</v>
      </c>
      <c r="C66" s="104">
        <f>'1.Скорая помощь, фин.обесп.'!H66+'2. АП фин.обесп.'!H66+'3. ДС, фин.обеспечение'!G66+'7 МР в ДС, фин.обеспечение'!G66+'4 КС, фин.обеспечение'!G66+'5 МР в КС, фин.обеспечение'!G66+'6 ВМП, фин.обеспечение  '!G66</f>
        <v>624000000</v>
      </c>
    </row>
    <row r="67" spans="1:3" x14ac:dyDescent="0.25">
      <c r="A67" s="106"/>
      <c r="B67" s="106" t="s">
        <v>92</v>
      </c>
      <c r="C67" s="104">
        <f>'1.Скорая помощь, фин.обесп.'!H67+'2. АП фин.обесп.'!H67+'3. ДС, фин.обеспечение'!G67+'7 МР в ДС, фин.обеспечение'!G67+'4 КС, фин.обеспечение'!G67+'5 МР в КС, фин.обеспечение'!G67+'6 ВМП, фин.обеспечение  '!G67</f>
        <v>13851649500.003</v>
      </c>
    </row>
    <row r="69" spans="1:3" x14ac:dyDescent="0.25">
      <c r="C69" s="108"/>
    </row>
  </sheetData>
  <mergeCells count="3">
    <mergeCell ref="A4:A6"/>
    <mergeCell ref="B4:B6"/>
    <mergeCell ref="C4:C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69"/>
  <sheetViews>
    <sheetView tabSelected="1" workbookViewId="0">
      <pane xSplit="2" ySplit="6" topLeftCell="K7" activePane="bottomRight" state="frozen"/>
      <selection pane="topRight"/>
      <selection pane="bottomLeft"/>
      <selection pane="bottomRight" activeCell="T3" sqref="T3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6" width="13.85546875" style="10" hidden="1" customWidth="1"/>
    <col min="7" max="7" width="19.5703125" style="11" hidden="1" customWidth="1"/>
    <col min="8" max="10" width="18.140625" style="12" customWidth="1"/>
    <col min="11" max="20" width="18.140625" style="13" customWidth="1"/>
    <col min="21" max="30" width="18.140625" style="13" hidden="1" customWidth="1"/>
    <col min="31" max="31" width="9.140625" style="8"/>
  </cols>
  <sheetData>
    <row r="1" spans="1:30" x14ac:dyDescent="0.25">
      <c r="A1" s="67"/>
      <c r="B1" s="68"/>
      <c r="C1" s="69"/>
      <c r="D1" s="69"/>
      <c r="E1" s="69"/>
      <c r="F1" s="69"/>
      <c r="G1" s="70"/>
      <c r="H1" s="71"/>
      <c r="I1" s="71"/>
      <c r="J1" s="71"/>
      <c r="K1" s="72"/>
      <c r="L1" s="72"/>
      <c r="M1" s="72"/>
      <c r="N1" s="72"/>
      <c r="O1" s="72"/>
      <c r="P1" s="72"/>
      <c r="Q1" s="72"/>
      <c r="R1" s="72"/>
      <c r="S1" s="72"/>
      <c r="T1" s="73" t="s">
        <v>0</v>
      </c>
      <c r="U1" s="72"/>
      <c r="V1" s="72"/>
      <c r="W1" s="72"/>
      <c r="X1" s="72"/>
      <c r="Y1" s="72"/>
      <c r="Z1" s="72"/>
      <c r="AA1" s="72"/>
      <c r="AB1" s="72"/>
      <c r="AC1" s="72"/>
    </row>
    <row r="2" spans="1:30" x14ac:dyDescent="0.25">
      <c r="A2" s="67"/>
      <c r="B2" s="68"/>
      <c r="C2" s="69"/>
      <c r="D2" s="69"/>
      <c r="E2" s="69"/>
      <c r="F2" s="69"/>
      <c r="G2" s="70"/>
      <c r="H2" s="71"/>
      <c r="I2" s="71"/>
      <c r="J2" s="71"/>
      <c r="K2" s="72"/>
      <c r="L2" s="72"/>
      <c r="M2" s="72"/>
      <c r="N2" s="72"/>
      <c r="O2" s="72"/>
      <c r="P2" s="72"/>
      <c r="Q2" s="72"/>
      <c r="R2" s="72"/>
      <c r="S2" s="72"/>
      <c r="T2" s="73" t="s">
        <v>122</v>
      </c>
      <c r="U2" s="72"/>
      <c r="V2" s="72"/>
      <c r="W2" s="72"/>
      <c r="X2" s="72"/>
      <c r="Y2" s="72"/>
      <c r="Z2" s="72"/>
      <c r="AA2" s="72"/>
      <c r="AB2" s="72"/>
      <c r="AC2" s="72"/>
    </row>
    <row r="3" spans="1:30" ht="18" customHeight="1" x14ac:dyDescent="0.25">
      <c r="A3" s="74" t="s">
        <v>1</v>
      </c>
      <c r="B3" s="75"/>
      <c r="C3" s="76"/>
      <c r="D3" s="76"/>
      <c r="E3" s="76"/>
      <c r="F3" s="76"/>
      <c r="G3" s="77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3" t="s">
        <v>2</v>
      </c>
      <c r="U3" s="72"/>
      <c r="V3" s="72"/>
      <c r="W3" s="72"/>
      <c r="X3" s="72"/>
      <c r="Y3" s="72"/>
      <c r="Z3" s="72"/>
      <c r="AA3" s="72"/>
      <c r="AB3" s="72"/>
      <c r="AC3" s="72"/>
    </row>
    <row r="4" spans="1:30" s="17" customFormat="1" ht="39" customHeight="1" x14ac:dyDescent="0.2">
      <c r="A4" s="115" t="s">
        <v>3</v>
      </c>
      <c r="B4" s="116" t="s">
        <v>4</v>
      </c>
      <c r="C4" s="117" t="s">
        <v>5</v>
      </c>
      <c r="D4" s="117"/>
      <c r="E4" s="117"/>
      <c r="F4" s="117"/>
      <c r="G4" s="118" t="s">
        <v>6</v>
      </c>
      <c r="H4" s="114" t="s">
        <v>7</v>
      </c>
      <c r="I4" s="114" t="s">
        <v>8</v>
      </c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3" t="s">
        <v>9</v>
      </c>
      <c r="V4" s="113"/>
      <c r="W4" s="113"/>
      <c r="X4" s="113"/>
      <c r="Y4" s="113"/>
      <c r="Z4" s="113" t="s">
        <v>10</v>
      </c>
      <c r="AA4" s="113"/>
      <c r="AB4" s="113"/>
      <c r="AC4" s="113"/>
      <c r="AD4" s="113"/>
    </row>
    <row r="5" spans="1:30" s="18" customFormat="1" ht="33" customHeight="1" x14ac:dyDescent="0.2">
      <c r="A5" s="115"/>
      <c r="B5" s="116"/>
      <c r="C5" s="121" t="s">
        <v>11</v>
      </c>
      <c r="D5" s="121"/>
      <c r="E5" s="121" t="s">
        <v>12</v>
      </c>
      <c r="F5" s="121"/>
      <c r="G5" s="119"/>
      <c r="H5" s="114"/>
      <c r="I5" s="114" t="s">
        <v>13</v>
      </c>
      <c r="J5" s="114"/>
      <c r="K5" s="114"/>
      <c r="L5" s="114" t="s">
        <v>14</v>
      </c>
      <c r="M5" s="114"/>
      <c r="N5" s="114"/>
      <c r="O5" s="114" t="s">
        <v>15</v>
      </c>
      <c r="P5" s="114"/>
      <c r="Q5" s="114"/>
      <c r="R5" s="114" t="s">
        <v>16</v>
      </c>
      <c r="S5" s="114"/>
      <c r="T5" s="114"/>
      <c r="U5" s="114" t="s">
        <v>17</v>
      </c>
      <c r="V5" s="114" t="s">
        <v>18</v>
      </c>
      <c r="W5" s="114"/>
      <c r="X5" s="114"/>
      <c r="Y5" s="114"/>
      <c r="Z5" s="114" t="s">
        <v>7</v>
      </c>
      <c r="AA5" s="114" t="s">
        <v>18</v>
      </c>
      <c r="AB5" s="114"/>
      <c r="AC5" s="114"/>
      <c r="AD5" s="114"/>
    </row>
    <row r="6" spans="1:30" s="21" customFormat="1" ht="22.5" customHeight="1" x14ac:dyDescent="0.2">
      <c r="A6" s="115"/>
      <c r="B6" s="116"/>
      <c r="C6" s="79" t="s">
        <v>19</v>
      </c>
      <c r="D6" s="79" t="s">
        <v>20</v>
      </c>
      <c r="E6" s="79" t="s">
        <v>19</v>
      </c>
      <c r="F6" s="79" t="s">
        <v>20</v>
      </c>
      <c r="G6" s="120"/>
      <c r="H6" s="114"/>
      <c r="I6" s="93" t="s">
        <v>21</v>
      </c>
      <c r="J6" s="93" t="s">
        <v>22</v>
      </c>
      <c r="K6" s="93" t="s">
        <v>23</v>
      </c>
      <c r="L6" s="93" t="s">
        <v>24</v>
      </c>
      <c r="M6" s="93" t="s">
        <v>25</v>
      </c>
      <c r="N6" s="93" t="s">
        <v>26</v>
      </c>
      <c r="O6" s="93" t="s">
        <v>27</v>
      </c>
      <c r="P6" s="93" t="s">
        <v>28</v>
      </c>
      <c r="Q6" s="93" t="s">
        <v>29</v>
      </c>
      <c r="R6" s="93" t="s">
        <v>30</v>
      </c>
      <c r="S6" s="93" t="s">
        <v>31</v>
      </c>
      <c r="T6" s="93" t="s">
        <v>32</v>
      </c>
      <c r="U6" s="114"/>
      <c r="V6" s="80" t="s">
        <v>13</v>
      </c>
      <c r="W6" s="80" t="s">
        <v>14</v>
      </c>
      <c r="X6" s="80" t="s">
        <v>15</v>
      </c>
      <c r="Y6" s="80" t="s">
        <v>16</v>
      </c>
      <c r="Z6" s="114"/>
      <c r="AA6" s="80" t="s">
        <v>13</v>
      </c>
      <c r="AB6" s="80" t="s">
        <v>14</v>
      </c>
      <c r="AC6" s="80" t="s">
        <v>15</v>
      </c>
      <c r="AD6" s="80" t="s">
        <v>16</v>
      </c>
    </row>
    <row r="7" spans="1:30" ht="15" customHeight="1" x14ac:dyDescent="0.25">
      <c r="A7" s="81">
        <v>1</v>
      </c>
      <c r="B7" s="82" t="s">
        <v>33</v>
      </c>
      <c r="C7" s="83"/>
      <c r="D7" s="83"/>
      <c r="E7" s="83"/>
      <c r="F7" s="83"/>
      <c r="G7" s="84">
        <v>35915</v>
      </c>
      <c r="H7" s="85">
        <v>33614376.390000001</v>
      </c>
      <c r="I7" s="85">
        <v>2801198</v>
      </c>
      <c r="J7" s="85">
        <v>2801198</v>
      </c>
      <c r="K7" s="85">
        <v>2801198</v>
      </c>
      <c r="L7" s="85">
        <v>2801198</v>
      </c>
      <c r="M7" s="85">
        <v>2801198</v>
      </c>
      <c r="N7" s="85">
        <v>2801198</v>
      </c>
      <c r="O7" s="85">
        <v>2801198</v>
      </c>
      <c r="P7" s="85">
        <v>2801198</v>
      </c>
      <c r="Q7" s="85">
        <v>2801198</v>
      </c>
      <c r="R7" s="85">
        <v>2801198</v>
      </c>
      <c r="S7" s="85">
        <v>2801198</v>
      </c>
      <c r="T7" s="85">
        <v>2801198.39</v>
      </c>
      <c r="U7" s="86"/>
      <c r="V7" s="86"/>
      <c r="W7" s="86"/>
      <c r="X7" s="86"/>
      <c r="Y7" s="86"/>
      <c r="Z7" s="86"/>
      <c r="AA7" s="86"/>
      <c r="AB7" s="86"/>
      <c r="AC7" s="86"/>
      <c r="AD7" s="86"/>
    </row>
    <row r="8" spans="1:30" ht="15" customHeight="1" x14ac:dyDescent="0.25">
      <c r="A8" s="81">
        <v>2</v>
      </c>
      <c r="B8" s="82" t="s">
        <v>34</v>
      </c>
      <c r="C8" s="83"/>
      <c r="D8" s="83"/>
      <c r="E8" s="83"/>
      <c r="F8" s="83"/>
      <c r="G8" s="84">
        <v>23015</v>
      </c>
      <c r="H8" s="85">
        <v>20429959.23</v>
      </c>
      <c r="I8" s="85">
        <v>1702497</v>
      </c>
      <c r="J8" s="85">
        <v>1702497</v>
      </c>
      <c r="K8" s="85">
        <v>1702497</v>
      </c>
      <c r="L8" s="85">
        <v>1702496</v>
      </c>
      <c r="M8" s="85">
        <v>1702497</v>
      </c>
      <c r="N8" s="85">
        <v>1702496</v>
      </c>
      <c r="O8" s="85">
        <v>1702497</v>
      </c>
      <c r="P8" s="85">
        <v>1702496</v>
      </c>
      <c r="Q8" s="85">
        <v>1702497</v>
      </c>
      <c r="R8" s="85">
        <v>1702496</v>
      </c>
      <c r="S8" s="85">
        <v>1702497</v>
      </c>
      <c r="T8" s="85">
        <v>1702496.23</v>
      </c>
      <c r="U8" s="86"/>
      <c r="V8" s="86"/>
      <c r="W8" s="86"/>
      <c r="X8" s="86"/>
      <c r="Y8" s="86"/>
      <c r="Z8" s="86"/>
      <c r="AA8" s="86"/>
      <c r="AB8" s="86"/>
      <c r="AC8" s="86"/>
      <c r="AD8" s="86"/>
    </row>
    <row r="9" spans="1:30" x14ac:dyDescent="0.25">
      <c r="A9" s="81">
        <v>3</v>
      </c>
      <c r="B9" s="82" t="s">
        <v>35</v>
      </c>
      <c r="C9" s="83"/>
      <c r="D9" s="83"/>
      <c r="E9" s="83"/>
      <c r="F9" s="83"/>
      <c r="G9" s="84">
        <v>76334</v>
      </c>
      <c r="H9" s="85">
        <v>36159822.359999999</v>
      </c>
      <c r="I9" s="85">
        <v>3013318</v>
      </c>
      <c r="J9" s="85">
        <v>3013318</v>
      </c>
      <c r="K9" s="85">
        <v>3013318</v>
      </c>
      <c r="L9" s="85">
        <v>3013319</v>
      </c>
      <c r="M9" s="85">
        <v>3013318</v>
      </c>
      <c r="N9" s="85">
        <v>3013319</v>
      </c>
      <c r="O9" s="85">
        <v>3013318</v>
      </c>
      <c r="P9" s="85">
        <v>3013319</v>
      </c>
      <c r="Q9" s="85">
        <v>3013318</v>
      </c>
      <c r="R9" s="85">
        <v>3013319</v>
      </c>
      <c r="S9" s="85">
        <v>3013318</v>
      </c>
      <c r="T9" s="85">
        <v>3013320.36</v>
      </c>
      <c r="U9" s="86"/>
      <c r="V9" s="86"/>
      <c r="W9" s="86"/>
      <c r="X9" s="86"/>
      <c r="Y9" s="86"/>
      <c r="Z9" s="86"/>
      <c r="AA9" s="86"/>
      <c r="AB9" s="86"/>
      <c r="AC9" s="86"/>
      <c r="AD9" s="86"/>
    </row>
    <row r="10" spans="1:30" x14ac:dyDescent="0.25">
      <c r="A10" s="81">
        <v>4</v>
      </c>
      <c r="B10" s="82" t="s">
        <v>36</v>
      </c>
      <c r="C10" s="83"/>
      <c r="D10" s="83"/>
      <c r="E10" s="83"/>
      <c r="F10" s="83"/>
      <c r="G10" s="84">
        <v>31332</v>
      </c>
      <c r="H10" s="85">
        <v>30852809.73</v>
      </c>
      <c r="I10" s="85">
        <v>2571067</v>
      </c>
      <c r="J10" s="85">
        <v>2571067</v>
      </c>
      <c r="K10" s="85">
        <v>2571067</v>
      </c>
      <c r="L10" s="85">
        <v>2571068</v>
      </c>
      <c r="M10" s="85">
        <v>2571067</v>
      </c>
      <c r="N10" s="85">
        <v>2571068</v>
      </c>
      <c r="O10" s="85">
        <v>2571067</v>
      </c>
      <c r="P10" s="85">
        <v>2571068</v>
      </c>
      <c r="Q10" s="85">
        <v>2571067</v>
      </c>
      <c r="R10" s="85">
        <v>2571068</v>
      </c>
      <c r="S10" s="85">
        <v>2571067</v>
      </c>
      <c r="T10" s="85">
        <v>2571068.73</v>
      </c>
      <c r="U10" s="86"/>
      <c r="V10" s="86"/>
      <c r="W10" s="86"/>
      <c r="X10" s="86"/>
      <c r="Y10" s="86"/>
      <c r="Z10" s="86"/>
      <c r="AA10" s="86"/>
      <c r="AB10" s="86"/>
      <c r="AC10" s="86"/>
      <c r="AD10" s="86"/>
    </row>
    <row r="11" spans="1:30" x14ac:dyDescent="0.25">
      <c r="A11" s="81">
        <v>5</v>
      </c>
      <c r="B11" s="82" t="s">
        <v>37</v>
      </c>
      <c r="C11" s="83"/>
      <c r="D11" s="83"/>
      <c r="E11" s="83"/>
      <c r="F11" s="83"/>
      <c r="G11" s="84">
        <v>38720</v>
      </c>
      <c r="H11" s="85">
        <v>39341368.450000003</v>
      </c>
      <c r="I11" s="85">
        <v>3278447</v>
      </c>
      <c r="J11" s="85">
        <v>3278447</v>
      </c>
      <c r="K11" s="85">
        <v>3278447</v>
      </c>
      <c r="L11" s="85">
        <v>3278448</v>
      </c>
      <c r="M11" s="85">
        <v>3278447</v>
      </c>
      <c r="N11" s="85">
        <v>3278448</v>
      </c>
      <c r="O11" s="85">
        <v>3278447</v>
      </c>
      <c r="P11" s="85">
        <v>3278448</v>
      </c>
      <c r="Q11" s="85">
        <v>3278447</v>
      </c>
      <c r="R11" s="85">
        <v>3278448</v>
      </c>
      <c r="S11" s="85">
        <v>3278447</v>
      </c>
      <c r="T11" s="85">
        <v>3278447.45</v>
      </c>
      <c r="U11" s="86"/>
      <c r="V11" s="86"/>
      <c r="W11" s="86"/>
      <c r="X11" s="86"/>
      <c r="Y11" s="86"/>
      <c r="Z11" s="86"/>
      <c r="AA11" s="86"/>
      <c r="AB11" s="86"/>
      <c r="AC11" s="86"/>
      <c r="AD11" s="86"/>
    </row>
    <row r="12" spans="1:30" x14ac:dyDescent="0.25">
      <c r="A12" s="81">
        <v>6</v>
      </c>
      <c r="B12" s="82" t="s">
        <v>38</v>
      </c>
      <c r="C12" s="83"/>
      <c r="D12" s="83"/>
      <c r="E12" s="83"/>
      <c r="F12" s="83"/>
      <c r="G12" s="84">
        <v>41091</v>
      </c>
      <c r="H12" s="85">
        <v>40909436.149999999</v>
      </c>
      <c r="I12" s="85">
        <v>3409119</v>
      </c>
      <c r="J12" s="85">
        <v>3409119</v>
      </c>
      <c r="K12" s="85">
        <v>3409119</v>
      </c>
      <c r="L12" s="85">
        <v>3409119</v>
      </c>
      <c r="M12" s="85">
        <v>3409120</v>
      </c>
      <c r="N12" s="85">
        <v>3409120</v>
      </c>
      <c r="O12" s="85">
        <v>3409120</v>
      </c>
      <c r="P12" s="85">
        <v>3409120</v>
      </c>
      <c r="Q12" s="85">
        <v>3409120</v>
      </c>
      <c r="R12" s="85">
        <v>3409120</v>
      </c>
      <c r="S12" s="85">
        <v>3409120</v>
      </c>
      <c r="T12" s="85">
        <v>3409120.15</v>
      </c>
      <c r="U12" s="86"/>
      <c r="V12" s="86"/>
      <c r="W12" s="86"/>
      <c r="X12" s="86"/>
      <c r="Y12" s="86"/>
      <c r="Z12" s="86"/>
      <c r="AA12" s="86"/>
      <c r="AB12" s="86"/>
      <c r="AC12" s="86"/>
      <c r="AD12" s="86"/>
    </row>
    <row r="13" spans="1:30" x14ac:dyDescent="0.25">
      <c r="A13" s="81">
        <v>7</v>
      </c>
      <c r="B13" s="82" t="s">
        <v>39</v>
      </c>
      <c r="C13" s="83"/>
      <c r="D13" s="83"/>
      <c r="E13" s="83"/>
      <c r="F13" s="83"/>
      <c r="G13" s="84">
        <v>31741</v>
      </c>
      <c r="H13" s="85">
        <v>32753320.649999999</v>
      </c>
      <c r="I13" s="85">
        <v>2729443</v>
      </c>
      <c r="J13" s="85">
        <v>2729443</v>
      </c>
      <c r="K13" s="85">
        <v>2729444</v>
      </c>
      <c r="L13" s="85">
        <v>2729443</v>
      </c>
      <c r="M13" s="85">
        <v>2729443</v>
      </c>
      <c r="N13" s="85">
        <v>2729444</v>
      </c>
      <c r="O13" s="85">
        <v>2729443</v>
      </c>
      <c r="P13" s="85">
        <v>2729443</v>
      </c>
      <c r="Q13" s="85">
        <v>2729444</v>
      </c>
      <c r="R13" s="85">
        <v>2729443</v>
      </c>
      <c r="S13" s="85">
        <v>2729443</v>
      </c>
      <c r="T13" s="85">
        <v>2729444.65</v>
      </c>
      <c r="U13" s="86"/>
      <c r="V13" s="86"/>
      <c r="W13" s="86"/>
      <c r="X13" s="86"/>
      <c r="Y13" s="86"/>
      <c r="Z13" s="86"/>
      <c r="AA13" s="86"/>
      <c r="AB13" s="86"/>
      <c r="AC13" s="86"/>
      <c r="AD13" s="86"/>
    </row>
    <row r="14" spans="1:30" x14ac:dyDescent="0.25">
      <c r="A14" s="81">
        <v>8</v>
      </c>
      <c r="B14" s="82" t="s">
        <v>40</v>
      </c>
      <c r="C14" s="83"/>
      <c r="D14" s="83"/>
      <c r="E14" s="83"/>
      <c r="F14" s="83"/>
      <c r="G14" s="84">
        <v>26287</v>
      </c>
      <c r="H14" s="85">
        <v>26526201.77</v>
      </c>
      <c r="I14" s="85">
        <v>2210517</v>
      </c>
      <c r="J14" s="85">
        <v>2210517</v>
      </c>
      <c r="K14" s="85">
        <v>2210517</v>
      </c>
      <c r="L14" s="85">
        <v>2210517</v>
      </c>
      <c r="M14" s="85">
        <v>2210517</v>
      </c>
      <c r="N14" s="85">
        <v>2210516</v>
      </c>
      <c r="O14" s="85">
        <v>2210517</v>
      </c>
      <c r="P14" s="85">
        <v>2210517</v>
      </c>
      <c r="Q14" s="85">
        <v>2210517</v>
      </c>
      <c r="R14" s="85">
        <v>2210517</v>
      </c>
      <c r="S14" s="85">
        <v>2210517</v>
      </c>
      <c r="T14" s="85">
        <v>2210515.77</v>
      </c>
      <c r="U14" s="86"/>
      <c r="V14" s="86"/>
      <c r="W14" s="86"/>
      <c r="X14" s="86"/>
      <c r="Y14" s="86"/>
      <c r="Z14" s="86"/>
      <c r="AA14" s="86"/>
      <c r="AB14" s="86"/>
      <c r="AC14" s="86"/>
      <c r="AD14" s="86"/>
    </row>
    <row r="15" spans="1:30" x14ac:dyDescent="0.25">
      <c r="A15" s="81">
        <v>9</v>
      </c>
      <c r="B15" s="82" t="s">
        <v>41</v>
      </c>
      <c r="C15" s="83"/>
      <c r="D15" s="83"/>
      <c r="E15" s="83"/>
      <c r="F15" s="83"/>
      <c r="G15" s="84">
        <v>23533</v>
      </c>
      <c r="H15" s="85">
        <v>25580157.280000001</v>
      </c>
      <c r="I15" s="85">
        <v>2131679</v>
      </c>
      <c r="J15" s="85">
        <v>2131679</v>
      </c>
      <c r="K15" s="85">
        <v>2131679</v>
      </c>
      <c r="L15" s="85">
        <v>2131681</v>
      </c>
      <c r="M15" s="85">
        <v>2131679</v>
      </c>
      <c r="N15" s="85">
        <v>2131680</v>
      </c>
      <c r="O15" s="85">
        <v>2131679</v>
      </c>
      <c r="P15" s="85">
        <v>2131681</v>
      </c>
      <c r="Q15" s="85">
        <v>2131679</v>
      </c>
      <c r="R15" s="85">
        <v>2131680</v>
      </c>
      <c r="S15" s="85">
        <v>2131679</v>
      </c>
      <c r="T15" s="85">
        <v>2131682.2799999998</v>
      </c>
      <c r="U15" s="86"/>
      <c r="V15" s="86"/>
      <c r="W15" s="86"/>
      <c r="X15" s="86"/>
      <c r="Y15" s="86"/>
      <c r="Z15" s="86"/>
      <c r="AA15" s="86"/>
      <c r="AB15" s="86"/>
      <c r="AC15" s="86"/>
      <c r="AD15" s="86"/>
    </row>
    <row r="16" spans="1:30" x14ac:dyDescent="0.25">
      <c r="A16" s="81">
        <v>10</v>
      </c>
      <c r="B16" s="82" t="s">
        <v>42</v>
      </c>
      <c r="C16" s="83"/>
      <c r="D16" s="83"/>
      <c r="E16" s="83"/>
      <c r="F16" s="83"/>
      <c r="G16" s="84">
        <v>19292</v>
      </c>
      <c r="H16" s="85">
        <v>19961067.620000001</v>
      </c>
      <c r="I16" s="85">
        <v>1663421</v>
      </c>
      <c r="J16" s="85">
        <v>1663421</v>
      </c>
      <c r="K16" s="85">
        <v>1663422</v>
      </c>
      <c r="L16" s="85">
        <v>1663423</v>
      </c>
      <c r="M16" s="85">
        <v>1663422</v>
      </c>
      <c r="N16" s="85">
        <v>1663423</v>
      </c>
      <c r="O16" s="85">
        <v>1663422</v>
      </c>
      <c r="P16" s="85">
        <v>1663423</v>
      </c>
      <c r="Q16" s="85">
        <v>1663422</v>
      </c>
      <c r="R16" s="85">
        <v>1663423</v>
      </c>
      <c r="S16" s="85">
        <v>1663422</v>
      </c>
      <c r="T16" s="85">
        <v>1663423.62</v>
      </c>
      <c r="U16" s="86"/>
      <c r="V16" s="86"/>
      <c r="W16" s="86"/>
      <c r="X16" s="86"/>
      <c r="Y16" s="86"/>
      <c r="Z16" s="86"/>
      <c r="AA16" s="86"/>
      <c r="AB16" s="86"/>
      <c r="AC16" s="86"/>
      <c r="AD16" s="86"/>
    </row>
    <row r="17" spans="1:30" x14ac:dyDescent="0.25">
      <c r="A17" s="81">
        <v>11</v>
      </c>
      <c r="B17" s="82" t="s">
        <v>43</v>
      </c>
      <c r="C17" s="83"/>
      <c r="D17" s="83"/>
      <c r="E17" s="83"/>
      <c r="F17" s="83"/>
      <c r="G17" s="84">
        <v>0</v>
      </c>
      <c r="H17" s="85">
        <v>0</v>
      </c>
      <c r="I17" s="85">
        <v>0</v>
      </c>
      <c r="J17" s="85">
        <v>0</v>
      </c>
      <c r="K17" s="85">
        <v>0</v>
      </c>
      <c r="L17" s="85">
        <v>0</v>
      </c>
      <c r="M17" s="85">
        <v>0</v>
      </c>
      <c r="N17" s="85">
        <v>0</v>
      </c>
      <c r="O17" s="85">
        <v>0</v>
      </c>
      <c r="P17" s="85">
        <v>0</v>
      </c>
      <c r="Q17" s="85">
        <v>0</v>
      </c>
      <c r="R17" s="85">
        <v>0</v>
      </c>
      <c r="S17" s="85">
        <v>0</v>
      </c>
      <c r="T17" s="85">
        <v>0</v>
      </c>
      <c r="U17" s="86"/>
      <c r="V17" s="86"/>
      <c r="W17" s="86"/>
      <c r="X17" s="86"/>
      <c r="Y17" s="86"/>
      <c r="Z17" s="86"/>
      <c r="AA17" s="86"/>
      <c r="AB17" s="86"/>
      <c r="AC17" s="86"/>
      <c r="AD17" s="86"/>
    </row>
    <row r="18" spans="1:30" x14ac:dyDescent="0.25">
      <c r="A18" s="81">
        <v>12</v>
      </c>
      <c r="B18" s="82" t="s">
        <v>44</v>
      </c>
      <c r="C18" s="83"/>
      <c r="D18" s="83"/>
      <c r="E18" s="83"/>
      <c r="F18" s="83"/>
      <c r="G18" s="84">
        <v>0</v>
      </c>
      <c r="H18" s="85">
        <v>0</v>
      </c>
      <c r="I18" s="85">
        <v>0</v>
      </c>
      <c r="J18" s="85">
        <v>0</v>
      </c>
      <c r="K18" s="85">
        <v>0</v>
      </c>
      <c r="L18" s="85">
        <v>0</v>
      </c>
      <c r="M18" s="85">
        <v>0</v>
      </c>
      <c r="N18" s="85">
        <v>0</v>
      </c>
      <c r="O18" s="85">
        <v>0</v>
      </c>
      <c r="P18" s="85">
        <v>0</v>
      </c>
      <c r="Q18" s="85">
        <v>0</v>
      </c>
      <c r="R18" s="85">
        <v>0</v>
      </c>
      <c r="S18" s="85">
        <v>0</v>
      </c>
      <c r="T18" s="85">
        <v>0</v>
      </c>
      <c r="U18" s="86"/>
      <c r="V18" s="86"/>
      <c r="W18" s="86"/>
      <c r="X18" s="86"/>
      <c r="Y18" s="86"/>
      <c r="Z18" s="86"/>
      <c r="AA18" s="86"/>
      <c r="AB18" s="86"/>
      <c r="AC18" s="86"/>
      <c r="AD18" s="86"/>
    </row>
    <row r="19" spans="1:30" x14ac:dyDescent="0.25">
      <c r="A19" s="81">
        <v>13</v>
      </c>
      <c r="B19" s="82" t="s">
        <v>45</v>
      </c>
      <c r="C19" s="83"/>
      <c r="D19" s="83"/>
      <c r="E19" s="83"/>
      <c r="F19" s="83"/>
      <c r="G19" s="84">
        <v>56417</v>
      </c>
      <c r="H19" s="85">
        <v>30775005.93</v>
      </c>
      <c r="I19" s="85">
        <v>2564583</v>
      </c>
      <c r="J19" s="85">
        <v>2564583</v>
      </c>
      <c r="K19" s="85">
        <v>2564583</v>
      </c>
      <c r="L19" s="85">
        <v>2564584</v>
      </c>
      <c r="M19" s="85">
        <v>2564584</v>
      </c>
      <c r="N19" s="85">
        <v>2564584</v>
      </c>
      <c r="O19" s="85">
        <v>2564584</v>
      </c>
      <c r="P19" s="85">
        <v>2564584</v>
      </c>
      <c r="Q19" s="85">
        <v>2564584</v>
      </c>
      <c r="R19" s="85">
        <v>2564584</v>
      </c>
      <c r="S19" s="85">
        <v>2564584</v>
      </c>
      <c r="T19" s="85">
        <v>2564584.9300000002</v>
      </c>
      <c r="U19" s="86"/>
      <c r="V19" s="86"/>
      <c r="W19" s="86"/>
      <c r="X19" s="86"/>
      <c r="Y19" s="86"/>
      <c r="Z19" s="86"/>
      <c r="AA19" s="86"/>
      <c r="AB19" s="86"/>
      <c r="AC19" s="86"/>
      <c r="AD19" s="86"/>
    </row>
    <row r="20" spans="1:30" x14ac:dyDescent="0.25">
      <c r="A20" s="81">
        <v>14</v>
      </c>
      <c r="B20" s="82" t="s">
        <v>46</v>
      </c>
      <c r="C20" s="83"/>
      <c r="D20" s="83"/>
      <c r="E20" s="83"/>
      <c r="F20" s="83"/>
      <c r="G20" s="84">
        <v>0</v>
      </c>
      <c r="H20" s="85">
        <v>0</v>
      </c>
      <c r="I20" s="85">
        <v>0</v>
      </c>
      <c r="J20" s="85">
        <v>0</v>
      </c>
      <c r="K20" s="85">
        <v>0</v>
      </c>
      <c r="L20" s="85">
        <v>0</v>
      </c>
      <c r="M20" s="85">
        <v>0</v>
      </c>
      <c r="N20" s="85">
        <v>0</v>
      </c>
      <c r="O20" s="85">
        <v>0</v>
      </c>
      <c r="P20" s="85">
        <v>0</v>
      </c>
      <c r="Q20" s="85">
        <v>0</v>
      </c>
      <c r="R20" s="85">
        <v>0</v>
      </c>
      <c r="S20" s="85">
        <v>0</v>
      </c>
      <c r="T20" s="85">
        <v>0</v>
      </c>
      <c r="U20" s="86"/>
      <c r="V20" s="86"/>
      <c r="W20" s="86"/>
      <c r="X20" s="86"/>
      <c r="Y20" s="86"/>
      <c r="Z20" s="86"/>
      <c r="AA20" s="86"/>
      <c r="AB20" s="86"/>
      <c r="AC20" s="86"/>
      <c r="AD20" s="86"/>
    </row>
    <row r="21" spans="1:30" ht="26.25" x14ac:dyDescent="0.25">
      <c r="A21" s="81">
        <v>15</v>
      </c>
      <c r="B21" s="82" t="s">
        <v>47</v>
      </c>
      <c r="C21" s="83"/>
      <c r="D21" s="83"/>
      <c r="E21" s="83"/>
      <c r="F21" s="83"/>
      <c r="G21" s="84">
        <v>0</v>
      </c>
      <c r="H21" s="85">
        <v>0</v>
      </c>
      <c r="I21" s="85">
        <v>0</v>
      </c>
      <c r="J21" s="85">
        <v>0</v>
      </c>
      <c r="K21" s="85">
        <v>0</v>
      </c>
      <c r="L21" s="85">
        <v>0</v>
      </c>
      <c r="M21" s="85">
        <v>0</v>
      </c>
      <c r="N21" s="85">
        <v>0</v>
      </c>
      <c r="O21" s="85">
        <v>0</v>
      </c>
      <c r="P21" s="85">
        <v>0</v>
      </c>
      <c r="Q21" s="85">
        <v>0</v>
      </c>
      <c r="R21" s="85">
        <v>0</v>
      </c>
      <c r="S21" s="85">
        <v>0</v>
      </c>
      <c r="T21" s="85">
        <v>0</v>
      </c>
      <c r="U21" s="86"/>
      <c r="V21" s="86"/>
      <c r="W21" s="86"/>
      <c r="X21" s="86"/>
      <c r="Y21" s="86"/>
      <c r="Z21" s="86"/>
      <c r="AA21" s="86"/>
      <c r="AB21" s="86"/>
      <c r="AC21" s="86"/>
      <c r="AD21" s="86"/>
    </row>
    <row r="22" spans="1:30" x14ac:dyDescent="0.25">
      <c r="A22" s="81">
        <v>16</v>
      </c>
      <c r="B22" s="82" t="s">
        <v>48</v>
      </c>
      <c r="C22" s="83"/>
      <c r="D22" s="83"/>
      <c r="E22" s="83"/>
      <c r="F22" s="83"/>
      <c r="G22" s="84">
        <v>0</v>
      </c>
      <c r="H22" s="85">
        <v>0</v>
      </c>
      <c r="I22" s="85">
        <v>0</v>
      </c>
      <c r="J22" s="85">
        <v>0</v>
      </c>
      <c r="K22" s="85">
        <v>0</v>
      </c>
      <c r="L22" s="85">
        <v>0</v>
      </c>
      <c r="M22" s="85">
        <v>0</v>
      </c>
      <c r="N22" s="85">
        <v>0</v>
      </c>
      <c r="O22" s="85">
        <v>0</v>
      </c>
      <c r="P22" s="85">
        <v>0</v>
      </c>
      <c r="Q22" s="85">
        <v>0</v>
      </c>
      <c r="R22" s="85">
        <v>0</v>
      </c>
      <c r="S22" s="85">
        <v>0</v>
      </c>
      <c r="T22" s="85">
        <v>0</v>
      </c>
      <c r="U22" s="86"/>
      <c r="V22" s="86"/>
      <c r="W22" s="86"/>
      <c r="X22" s="86"/>
      <c r="Y22" s="86"/>
      <c r="Z22" s="86"/>
      <c r="AA22" s="86"/>
      <c r="AB22" s="86"/>
      <c r="AC22" s="86"/>
      <c r="AD22" s="86"/>
    </row>
    <row r="23" spans="1:30" x14ac:dyDescent="0.25">
      <c r="A23" s="81">
        <v>17</v>
      </c>
      <c r="B23" s="82" t="s">
        <v>49</v>
      </c>
      <c r="C23" s="83"/>
      <c r="D23" s="83"/>
      <c r="E23" s="83"/>
      <c r="F23" s="83"/>
      <c r="G23" s="84">
        <v>0</v>
      </c>
      <c r="H23" s="85">
        <v>0</v>
      </c>
      <c r="I23" s="85">
        <v>0</v>
      </c>
      <c r="J23" s="85">
        <v>0</v>
      </c>
      <c r="K23" s="85">
        <v>0</v>
      </c>
      <c r="L23" s="85">
        <v>0</v>
      </c>
      <c r="M23" s="85">
        <v>0</v>
      </c>
      <c r="N23" s="85">
        <v>0</v>
      </c>
      <c r="O23" s="85">
        <v>0</v>
      </c>
      <c r="P23" s="85">
        <v>0</v>
      </c>
      <c r="Q23" s="85">
        <v>0</v>
      </c>
      <c r="R23" s="85">
        <v>0</v>
      </c>
      <c r="S23" s="85">
        <v>0</v>
      </c>
      <c r="T23" s="85">
        <v>0</v>
      </c>
      <c r="U23" s="86"/>
      <c r="V23" s="86"/>
      <c r="W23" s="86"/>
      <c r="X23" s="86"/>
      <c r="Y23" s="86"/>
      <c r="Z23" s="86"/>
      <c r="AA23" s="86"/>
      <c r="AB23" s="86"/>
      <c r="AC23" s="86"/>
      <c r="AD23" s="86"/>
    </row>
    <row r="24" spans="1:30" ht="26.25" x14ac:dyDescent="0.25">
      <c r="A24" s="81">
        <v>18</v>
      </c>
      <c r="B24" s="82" t="s">
        <v>50</v>
      </c>
      <c r="C24" s="83"/>
      <c r="D24" s="83"/>
      <c r="E24" s="83"/>
      <c r="F24" s="83"/>
      <c r="G24" s="84">
        <v>0</v>
      </c>
      <c r="H24" s="85">
        <v>0</v>
      </c>
      <c r="I24" s="85">
        <v>0</v>
      </c>
      <c r="J24" s="85">
        <v>0</v>
      </c>
      <c r="K24" s="85">
        <v>0</v>
      </c>
      <c r="L24" s="85">
        <v>0</v>
      </c>
      <c r="M24" s="85">
        <v>0</v>
      </c>
      <c r="N24" s="85">
        <v>0</v>
      </c>
      <c r="O24" s="85">
        <v>0</v>
      </c>
      <c r="P24" s="85">
        <v>0</v>
      </c>
      <c r="Q24" s="85">
        <v>0</v>
      </c>
      <c r="R24" s="85">
        <v>0</v>
      </c>
      <c r="S24" s="85">
        <v>0</v>
      </c>
      <c r="T24" s="85">
        <v>0</v>
      </c>
      <c r="U24" s="86"/>
      <c r="V24" s="86"/>
      <c r="W24" s="86"/>
      <c r="X24" s="86"/>
      <c r="Y24" s="86"/>
      <c r="Z24" s="86"/>
      <c r="AA24" s="86"/>
      <c r="AB24" s="86"/>
      <c r="AC24" s="86"/>
      <c r="AD24" s="86"/>
    </row>
    <row r="25" spans="1:30" x14ac:dyDescent="0.25">
      <c r="A25" s="81">
        <v>19</v>
      </c>
      <c r="B25" s="82" t="s">
        <v>51</v>
      </c>
      <c r="C25" s="83"/>
      <c r="D25" s="83"/>
      <c r="E25" s="83"/>
      <c r="F25" s="83"/>
      <c r="G25" s="84">
        <v>0</v>
      </c>
      <c r="H25" s="85">
        <v>0</v>
      </c>
      <c r="I25" s="85">
        <v>0</v>
      </c>
      <c r="J25" s="85">
        <v>0</v>
      </c>
      <c r="K25" s="85">
        <v>0</v>
      </c>
      <c r="L25" s="85">
        <v>0</v>
      </c>
      <c r="M25" s="85">
        <v>0</v>
      </c>
      <c r="N25" s="85">
        <v>0</v>
      </c>
      <c r="O25" s="85">
        <v>0</v>
      </c>
      <c r="P25" s="85">
        <v>0</v>
      </c>
      <c r="Q25" s="85">
        <v>0</v>
      </c>
      <c r="R25" s="85">
        <v>0</v>
      </c>
      <c r="S25" s="85">
        <v>0</v>
      </c>
      <c r="T25" s="85">
        <v>0</v>
      </c>
      <c r="U25" s="86"/>
      <c r="V25" s="86"/>
      <c r="W25" s="86"/>
      <c r="X25" s="86"/>
      <c r="Y25" s="86"/>
      <c r="Z25" s="86"/>
      <c r="AA25" s="86"/>
      <c r="AB25" s="86"/>
      <c r="AC25" s="86"/>
      <c r="AD25" s="86"/>
    </row>
    <row r="26" spans="1:30" ht="39" x14ac:dyDescent="0.25">
      <c r="A26" s="81">
        <v>20</v>
      </c>
      <c r="B26" s="82" t="s">
        <v>52</v>
      </c>
      <c r="C26" s="83"/>
      <c r="D26" s="83"/>
      <c r="E26" s="83"/>
      <c r="F26" s="83"/>
      <c r="G26" s="84">
        <v>0</v>
      </c>
      <c r="H26" s="85">
        <v>0</v>
      </c>
      <c r="I26" s="85">
        <v>0</v>
      </c>
      <c r="J26" s="85">
        <v>0</v>
      </c>
      <c r="K26" s="85">
        <v>0</v>
      </c>
      <c r="L26" s="85">
        <v>0</v>
      </c>
      <c r="M26" s="85">
        <v>0</v>
      </c>
      <c r="N26" s="85">
        <v>0</v>
      </c>
      <c r="O26" s="85">
        <v>0</v>
      </c>
      <c r="P26" s="85">
        <v>0</v>
      </c>
      <c r="Q26" s="85">
        <v>0</v>
      </c>
      <c r="R26" s="85">
        <v>0</v>
      </c>
      <c r="S26" s="85">
        <v>0</v>
      </c>
      <c r="T26" s="85">
        <v>0</v>
      </c>
      <c r="U26" s="86"/>
      <c r="V26" s="86"/>
      <c r="W26" s="86"/>
      <c r="X26" s="86"/>
      <c r="Y26" s="86"/>
      <c r="Z26" s="86"/>
      <c r="AA26" s="86"/>
      <c r="AB26" s="86"/>
      <c r="AC26" s="86"/>
      <c r="AD26" s="86"/>
    </row>
    <row r="27" spans="1:30" x14ac:dyDescent="0.25">
      <c r="A27" s="81">
        <v>21</v>
      </c>
      <c r="B27" s="82" t="s">
        <v>53</v>
      </c>
      <c r="C27" s="83"/>
      <c r="D27" s="83"/>
      <c r="E27" s="83"/>
      <c r="F27" s="83"/>
      <c r="G27" s="84">
        <v>0</v>
      </c>
      <c r="H27" s="85">
        <v>0</v>
      </c>
      <c r="I27" s="85">
        <v>0</v>
      </c>
      <c r="J27" s="85">
        <v>0</v>
      </c>
      <c r="K27" s="85">
        <v>0</v>
      </c>
      <c r="L27" s="85">
        <v>0</v>
      </c>
      <c r="M27" s="85">
        <v>0</v>
      </c>
      <c r="N27" s="85">
        <v>0</v>
      </c>
      <c r="O27" s="85">
        <v>0</v>
      </c>
      <c r="P27" s="85">
        <v>0</v>
      </c>
      <c r="Q27" s="85">
        <v>0</v>
      </c>
      <c r="R27" s="85">
        <v>0</v>
      </c>
      <c r="S27" s="85">
        <v>0</v>
      </c>
      <c r="T27" s="85">
        <v>0</v>
      </c>
      <c r="U27" s="86"/>
      <c r="V27" s="86"/>
      <c r="W27" s="86"/>
      <c r="X27" s="86"/>
      <c r="Y27" s="86"/>
      <c r="Z27" s="86"/>
      <c r="AA27" s="86"/>
      <c r="AB27" s="86"/>
      <c r="AC27" s="86"/>
      <c r="AD27" s="86"/>
    </row>
    <row r="28" spans="1:30" ht="26.25" x14ac:dyDescent="0.25">
      <c r="A28" s="81">
        <v>22</v>
      </c>
      <c r="B28" s="82" t="s">
        <v>54</v>
      </c>
      <c r="C28" s="83"/>
      <c r="D28" s="83"/>
      <c r="E28" s="83"/>
      <c r="F28" s="83"/>
      <c r="G28" s="84">
        <v>0</v>
      </c>
      <c r="H28" s="85">
        <v>0</v>
      </c>
      <c r="I28" s="85">
        <v>0</v>
      </c>
      <c r="J28" s="85">
        <v>0</v>
      </c>
      <c r="K28" s="85">
        <v>0</v>
      </c>
      <c r="L28" s="85">
        <v>0</v>
      </c>
      <c r="M28" s="85">
        <v>0</v>
      </c>
      <c r="N28" s="85">
        <v>0</v>
      </c>
      <c r="O28" s="85">
        <v>0</v>
      </c>
      <c r="P28" s="85">
        <v>0</v>
      </c>
      <c r="Q28" s="85">
        <v>0</v>
      </c>
      <c r="R28" s="85">
        <v>0</v>
      </c>
      <c r="S28" s="85">
        <v>0</v>
      </c>
      <c r="T28" s="85">
        <v>0</v>
      </c>
      <c r="U28" s="86"/>
      <c r="V28" s="86"/>
      <c r="W28" s="86"/>
      <c r="X28" s="86"/>
      <c r="Y28" s="86"/>
      <c r="Z28" s="86"/>
      <c r="AA28" s="86"/>
      <c r="AB28" s="86"/>
      <c r="AC28" s="86"/>
      <c r="AD28" s="86"/>
    </row>
    <row r="29" spans="1:30" x14ac:dyDescent="0.25">
      <c r="A29" s="81">
        <v>23</v>
      </c>
      <c r="B29" s="82" t="s">
        <v>55</v>
      </c>
      <c r="C29" s="83"/>
      <c r="D29" s="83"/>
      <c r="E29" s="83"/>
      <c r="F29" s="83"/>
      <c r="G29" s="84">
        <v>299099</v>
      </c>
      <c r="H29" s="85">
        <v>391186277.39999998</v>
      </c>
      <c r="I29" s="85">
        <v>32598856</v>
      </c>
      <c r="J29" s="85">
        <v>32598856</v>
      </c>
      <c r="K29" s="85">
        <v>32598856</v>
      </c>
      <c r="L29" s="85">
        <v>32598857</v>
      </c>
      <c r="M29" s="85">
        <v>32598856</v>
      </c>
      <c r="N29" s="85">
        <v>32598857</v>
      </c>
      <c r="O29" s="85">
        <v>32598856</v>
      </c>
      <c r="P29" s="85">
        <v>32598857</v>
      </c>
      <c r="Q29" s="85">
        <v>32598856</v>
      </c>
      <c r="R29" s="85">
        <v>32598857</v>
      </c>
      <c r="S29" s="85">
        <v>32598856</v>
      </c>
      <c r="T29" s="85">
        <v>32598857.399999999</v>
      </c>
      <c r="U29" s="86"/>
      <c r="V29" s="86"/>
      <c r="W29" s="86"/>
      <c r="X29" s="86"/>
      <c r="Y29" s="86"/>
      <c r="Z29" s="86"/>
      <c r="AA29" s="86"/>
      <c r="AB29" s="86"/>
      <c r="AC29" s="86"/>
      <c r="AD29" s="86"/>
    </row>
    <row r="30" spans="1:30" x14ac:dyDescent="0.25">
      <c r="A30" s="81">
        <v>24</v>
      </c>
      <c r="B30" s="82" t="s">
        <v>56</v>
      </c>
      <c r="C30" s="83"/>
      <c r="D30" s="83"/>
      <c r="E30" s="83"/>
      <c r="F30" s="83"/>
      <c r="G30" s="84">
        <v>0</v>
      </c>
      <c r="H30" s="85">
        <v>0</v>
      </c>
      <c r="I30" s="85">
        <v>0</v>
      </c>
      <c r="J30" s="85">
        <v>0</v>
      </c>
      <c r="K30" s="85">
        <v>0</v>
      </c>
      <c r="L30" s="85">
        <v>0</v>
      </c>
      <c r="M30" s="85">
        <v>0</v>
      </c>
      <c r="N30" s="85">
        <v>0</v>
      </c>
      <c r="O30" s="85">
        <v>0</v>
      </c>
      <c r="P30" s="85">
        <v>0</v>
      </c>
      <c r="Q30" s="85">
        <v>0</v>
      </c>
      <c r="R30" s="85">
        <v>0</v>
      </c>
      <c r="S30" s="85">
        <v>0</v>
      </c>
      <c r="T30" s="85">
        <v>0</v>
      </c>
      <c r="U30" s="86"/>
      <c r="V30" s="86"/>
      <c r="W30" s="86"/>
      <c r="X30" s="86"/>
      <c r="Y30" s="86"/>
      <c r="Z30" s="86"/>
      <c r="AA30" s="86"/>
      <c r="AB30" s="86"/>
      <c r="AC30" s="86"/>
      <c r="AD30" s="86"/>
    </row>
    <row r="31" spans="1:30" x14ac:dyDescent="0.25">
      <c r="A31" s="81">
        <v>25</v>
      </c>
      <c r="B31" s="82" t="s">
        <v>57</v>
      </c>
      <c r="C31" s="83"/>
      <c r="D31" s="83"/>
      <c r="E31" s="83"/>
      <c r="F31" s="83"/>
      <c r="G31" s="84">
        <v>0</v>
      </c>
      <c r="H31" s="85">
        <v>0</v>
      </c>
      <c r="I31" s="85">
        <v>0</v>
      </c>
      <c r="J31" s="85">
        <v>0</v>
      </c>
      <c r="K31" s="85">
        <v>0</v>
      </c>
      <c r="L31" s="85">
        <v>0</v>
      </c>
      <c r="M31" s="85">
        <v>0</v>
      </c>
      <c r="N31" s="85">
        <v>0</v>
      </c>
      <c r="O31" s="85">
        <v>0</v>
      </c>
      <c r="P31" s="85">
        <v>0</v>
      </c>
      <c r="Q31" s="85">
        <v>0</v>
      </c>
      <c r="R31" s="85">
        <v>0</v>
      </c>
      <c r="S31" s="85">
        <v>0</v>
      </c>
      <c r="T31" s="85">
        <v>0</v>
      </c>
      <c r="U31" s="86"/>
      <c r="V31" s="86"/>
      <c r="W31" s="86"/>
      <c r="X31" s="86"/>
      <c r="Y31" s="86"/>
      <c r="Z31" s="86"/>
      <c r="AA31" s="86"/>
      <c r="AB31" s="86"/>
      <c r="AC31" s="86"/>
      <c r="AD31" s="86"/>
    </row>
    <row r="32" spans="1:30" x14ac:dyDescent="0.25">
      <c r="A32" s="81">
        <v>26</v>
      </c>
      <c r="B32" s="82" t="s">
        <v>58</v>
      </c>
      <c r="C32" s="83"/>
      <c r="D32" s="83"/>
      <c r="E32" s="83"/>
      <c r="F32" s="83"/>
      <c r="G32" s="84">
        <v>0</v>
      </c>
      <c r="H32" s="85">
        <v>0</v>
      </c>
      <c r="I32" s="85">
        <v>0</v>
      </c>
      <c r="J32" s="85">
        <v>0</v>
      </c>
      <c r="K32" s="85">
        <v>0</v>
      </c>
      <c r="L32" s="85">
        <v>0</v>
      </c>
      <c r="M32" s="85">
        <v>0</v>
      </c>
      <c r="N32" s="85">
        <v>0</v>
      </c>
      <c r="O32" s="85">
        <v>0</v>
      </c>
      <c r="P32" s="85">
        <v>0</v>
      </c>
      <c r="Q32" s="85">
        <v>0</v>
      </c>
      <c r="R32" s="85">
        <v>0</v>
      </c>
      <c r="S32" s="85">
        <v>0</v>
      </c>
      <c r="T32" s="85">
        <v>0</v>
      </c>
      <c r="U32" s="86"/>
      <c r="V32" s="86"/>
      <c r="W32" s="86"/>
      <c r="X32" s="86"/>
      <c r="Y32" s="86"/>
      <c r="Z32" s="86"/>
      <c r="AA32" s="86"/>
      <c r="AB32" s="86"/>
      <c r="AC32" s="86"/>
      <c r="AD32" s="86"/>
    </row>
    <row r="33" spans="1:30" ht="26.25" x14ac:dyDescent="0.25">
      <c r="A33" s="81">
        <v>27</v>
      </c>
      <c r="B33" s="82" t="s">
        <v>59</v>
      </c>
      <c r="C33" s="83"/>
      <c r="D33" s="83"/>
      <c r="E33" s="83"/>
      <c r="F33" s="83"/>
      <c r="G33" s="84">
        <v>0</v>
      </c>
      <c r="H33" s="85">
        <v>0</v>
      </c>
      <c r="I33" s="85">
        <v>0</v>
      </c>
      <c r="J33" s="85">
        <v>0</v>
      </c>
      <c r="K33" s="85">
        <v>0</v>
      </c>
      <c r="L33" s="85">
        <v>0</v>
      </c>
      <c r="M33" s="85">
        <v>0</v>
      </c>
      <c r="N33" s="85">
        <v>0</v>
      </c>
      <c r="O33" s="85">
        <v>0</v>
      </c>
      <c r="P33" s="85">
        <v>0</v>
      </c>
      <c r="Q33" s="85">
        <v>0</v>
      </c>
      <c r="R33" s="85">
        <v>0</v>
      </c>
      <c r="S33" s="85">
        <v>0</v>
      </c>
      <c r="T33" s="85">
        <v>0</v>
      </c>
      <c r="U33" s="86"/>
      <c r="V33" s="86"/>
      <c r="W33" s="86"/>
      <c r="X33" s="86"/>
      <c r="Y33" s="86"/>
      <c r="Z33" s="86"/>
      <c r="AA33" s="86"/>
      <c r="AB33" s="86"/>
      <c r="AC33" s="86"/>
      <c r="AD33" s="86"/>
    </row>
    <row r="34" spans="1:30" ht="26.25" x14ac:dyDescent="0.25">
      <c r="A34" s="81">
        <v>28</v>
      </c>
      <c r="B34" s="82" t="s">
        <v>60</v>
      </c>
      <c r="C34" s="83"/>
      <c r="D34" s="83"/>
      <c r="E34" s="83"/>
      <c r="F34" s="83"/>
      <c r="G34" s="84">
        <v>0</v>
      </c>
      <c r="H34" s="85">
        <v>0</v>
      </c>
      <c r="I34" s="85">
        <v>0</v>
      </c>
      <c r="J34" s="85">
        <v>0</v>
      </c>
      <c r="K34" s="85">
        <v>0</v>
      </c>
      <c r="L34" s="85">
        <v>0</v>
      </c>
      <c r="M34" s="85">
        <v>0</v>
      </c>
      <c r="N34" s="85">
        <v>0</v>
      </c>
      <c r="O34" s="85">
        <v>0</v>
      </c>
      <c r="P34" s="85">
        <v>0</v>
      </c>
      <c r="Q34" s="85">
        <v>0</v>
      </c>
      <c r="R34" s="85">
        <v>0</v>
      </c>
      <c r="S34" s="85">
        <v>0</v>
      </c>
      <c r="T34" s="85">
        <v>0</v>
      </c>
      <c r="U34" s="86"/>
      <c r="V34" s="86"/>
      <c r="W34" s="86"/>
      <c r="X34" s="86"/>
      <c r="Y34" s="86"/>
      <c r="Z34" s="86"/>
      <c r="AA34" s="86"/>
      <c r="AB34" s="86"/>
      <c r="AC34" s="86"/>
      <c r="AD34" s="86"/>
    </row>
    <row r="35" spans="1:30" x14ac:dyDescent="0.25">
      <c r="A35" s="81">
        <v>29</v>
      </c>
      <c r="B35" s="82" t="s">
        <v>61</v>
      </c>
      <c r="C35" s="83"/>
      <c r="D35" s="83"/>
      <c r="E35" s="83"/>
      <c r="F35" s="83"/>
      <c r="G35" s="84">
        <v>89056</v>
      </c>
      <c r="H35" s="85">
        <v>96596836.420000002</v>
      </c>
      <c r="I35" s="85">
        <v>8049736</v>
      </c>
      <c r="J35" s="85">
        <v>8049736</v>
      </c>
      <c r="K35" s="85">
        <v>8049736</v>
      </c>
      <c r="L35" s="85">
        <v>8049737</v>
      </c>
      <c r="M35" s="85">
        <v>8049736</v>
      </c>
      <c r="N35" s="85">
        <v>8049736</v>
      </c>
      <c r="O35" s="85">
        <v>8049736</v>
      </c>
      <c r="P35" s="85">
        <v>8049737</v>
      </c>
      <c r="Q35" s="85">
        <v>8049736</v>
      </c>
      <c r="R35" s="85">
        <v>8049736</v>
      </c>
      <c r="S35" s="85">
        <v>8049736</v>
      </c>
      <c r="T35" s="85">
        <v>8049738.4199999999</v>
      </c>
      <c r="U35" s="86"/>
      <c r="V35" s="86"/>
      <c r="W35" s="86"/>
      <c r="X35" s="86"/>
      <c r="Y35" s="86"/>
      <c r="Z35" s="86"/>
      <c r="AA35" s="86"/>
      <c r="AB35" s="86"/>
      <c r="AC35" s="86"/>
      <c r="AD35" s="86"/>
    </row>
    <row r="36" spans="1:30" x14ac:dyDescent="0.25">
      <c r="A36" s="81">
        <v>30</v>
      </c>
      <c r="B36" s="82" t="s">
        <v>62</v>
      </c>
      <c r="C36" s="83"/>
      <c r="D36" s="83"/>
      <c r="E36" s="83"/>
      <c r="F36" s="83"/>
      <c r="G36" s="84">
        <v>0</v>
      </c>
      <c r="H36" s="85">
        <v>0</v>
      </c>
      <c r="I36" s="85">
        <v>0</v>
      </c>
      <c r="J36" s="85">
        <v>0</v>
      </c>
      <c r="K36" s="85">
        <v>0</v>
      </c>
      <c r="L36" s="85">
        <v>0</v>
      </c>
      <c r="M36" s="85">
        <v>0</v>
      </c>
      <c r="N36" s="85">
        <v>0</v>
      </c>
      <c r="O36" s="85">
        <v>0</v>
      </c>
      <c r="P36" s="85">
        <v>0</v>
      </c>
      <c r="Q36" s="85">
        <v>0</v>
      </c>
      <c r="R36" s="85">
        <v>0</v>
      </c>
      <c r="S36" s="85">
        <v>0</v>
      </c>
      <c r="T36" s="85">
        <v>0</v>
      </c>
      <c r="U36" s="86"/>
      <c r="V36" s="86"/>
      <c r="W36" s="86"/>
      <c r="X36" s="86"/>
      <c r="Y36" s="86"/>
      <c r="Z36" s="86"/>
      <c r="AA36" s="86"/>
      <c r="AB36" s="86"/>
      <c r="AC36" s="86"/>
      <c r="AD36" s="86"/>
    </row>
    <row r="37" spans="1:30" x14ac:dyDescent="0.25">
      <c r="A37" s="81">
        <v>31</v>
      </c>
      <c r="B37" s="82" t="s">
        <v>63</v>
      </c>
      <c r="C37" s="83"/>
      <c r="D37" s="83"/>
      <c r="E37" s="83"/>
      <c r="F37" s="83"/>
      <c r="G37" s="84">
        <v>0</v>
      </c>
      <c r="H37" s="85">
        <v>0</v>
      </c>
      <c r="I37" s="85">
        <v>0</v>
      </c>
      <c r="J37" s="85">
        <v>0</v>
      </c>
      <c r="K37" s="85">
        <v>0</v>
      </c>
      <c r="L37" s="85">
        <v>0</v>
      </c>
      <c r="M37" s="85">
        <v>0</v>
      </c>
      <c r="N37" s="85">
        <v>0</v>
      </c>
      <c r="O37" s="85">
        <v>0</v>
      </c>
      <c r="P37" s="85">
        <v>0</v>
      </c>
      <c r="Q37" s="85">
        <v>0</v>
      </c>
      <c r="R37" s="85">
        <v>0</v>
      </c>
      <c r="S37" s="85">
        <v>0</v>
      </c>
      <c r="T37" s="85">
        <v>0</v>
      </c>
      <c r="U37" s="86"/>
      <c r="V37" s="86"/>
      <c r="W37" s="86"/>
      <c r="X37" s="86"/>
      <c r="Y37" s="86"/>
      <c r="Z37" s="86"/>
      <c r="AA37" s="86"/>
      <c r="AB37" s="86"/>
      <c r="AC37" s="86"/>
      <c r="AD37" s="86"/>
    </row>
    <row r="38" spans="1:30" x14ac:dyDescent="0.25">
      <c r="A38" s="81">
        <v>32</v>
      </c>
      <c r="B38" s="82" t="s">
        <v>64</v>
      </c>
      <c r="C38" s="83"/>
      <c r="D38" s="83"/>
      <c r="E38" s="83"/>
      <c r="F38" s="83"/>
      <c r="G38" s="84">
        <v>0</v>
      </c>
      <c r="H38" s="85">
        <v>0</v>
      </c>
      <c r="I38" s="85">
        <v>0</v>
      </c>
      <c r="J38" s="85">
        <v>0</v>
      </c>
      <c r="K38" s="85">
        <v>0</v>
      </c>
      <c r="L38" s="85">
        <v>0</v>
      </c>
      <c r="M38" s="85">
        <v>0</v>
      </c>
      <c r="N38" s="85">
        <v>0</v>
      </c>
      <c r="O38" s="85">
        <v>0</v>
      </c>
      <c r="P38" s="85">
        <v>0</v>
      </c>
      <c r="Q38" s="85">
        <v>0</v>
      </c>
      <c r="R38" s="85">
        <v>0</v>
      </c>
      <c r="S38" s="85">
        <v>0</v>
      </c>
      <c r="T38" s="85">
        <v>0</v>
      </c>
      <c r="U38" s="86"/>
      <c r="V38" s="86"/>
      <c r="W38" s="86"/>
      <c r="X38" s="86"/>
      <c r="Y38" s="86"/>
      <c r="Z38" s="86"/>
      <c r="AA38" s="86"/>
      <c r="AB38" s="86"/>
      <c r="AC38" s="86"/>
      <c r="AD38" s="86"/>
    </row>
    <row r="39" spans="1:30" x14ac:dyDescent="0.25">
      <c r="A39" s="81">
        <v>33</v>
      </c>
      <c r="B39" s="82" t="s">
        <v>65</v>
      </c>
      <c r="C39" s="83"/>
      <c r="D39" s="83"/>
      <c r="E39" s="83"/>
      <c r="F39" s="83"/>
      <c r="G39" s="84">
        <v>0</v>
      </c>
      <c r="H39" s="85">
        <v>0</v>
      </c>
      <c r="I39" s="85">
        <v>0</v>
      </c>
      <c r="J39" s="85">
        <v>0</v>
      </c>
      <c r="K39" s="85">
        <v>0</v>
      </c>
      <c r="L39" s="85">
        <v>0</v>
      </c>
      <c r="M39" s="85">
        <v>0</v>
      </c>
      <c r="N39" s="85">
        <v>0</v>
      </c>
      <c r="O39" s="85">
        <v>0</v>
      </c>
      <c r="P39" s="85">
        <v>0</v>
      </c>
      <c r="Q39" s="85">
        <v>0</v>
      </c>
      <c r="R39" s="85">
        <v>0</v>
      </c>
      <c r="S39" s="85">
        <v>0</v>
      </c>
      <c r="T39" s="85">
        <v>0</v>
      </c>
      <c r="U39" s="86"/>
      <c r="V39" s="86"/>
      <c r="W39" s="86"/>
      <c r="X39" s="86"/>
      <c r="Y39" s="86"/>
      <c r="Z39" s="86"/>
      <c r="AA39" s="86"/>
      <c r="AB39" s="86"/>
      <c r="AC39" s="86"/>
      <c r="AD39" s="86"/>
    </row>
    <row r="40" spans="1:30" x14ac:dyDescent="0.25">
      <c r="A40" s="81">
        <v>34</v>
      </c>
      <c r="B40" s="82" t="s">
        <v>66</v>
      </c>
      <c r="C40" s="83"/>
      <c r="D40" s="83"/>
      <c r="E40" s="83"/>
      <c r="F40" s="83"/>
      <c r="G40" s="84">
        <v>0</v>
      </c>
      <c r="H40" s="85">
        <v>0</v>
      </c>
      <c r="I40" s="85">
        <v>0</v>
      </c>
      <c r="J40" s="85">
        <v>0</v>
      </c>
      <c r="K40" s="85">
        <v>0</v>
      </c>
      <c r="L40" s="85">
        <v>0</v>
      </c>
      <c r="M40" s="85">
        <v>0</v>
      </c>
      <c r="N40" s="85">
        <v>0</v>
      </c>
      <c r="O40" s="85">
        <v>0</v>
      </c>
      <c r="P40" s="85">
        <v>0</v>
      </c>
      <c r="Q40" s="85">
        <v>0</v>
      </c>
      <c r="R40" s="85">
        <v>0</v>
      </c>
      <c r="S40" s="85">
        <v>0</v>
      </c>
      <c r="T40" s="85">
        <v>0</v>
      </c>
      <c r="U40" s="86"/>
      <c r="V40" s="86"/>
      <c r="W40" s="86"/>
      <c r="X40" s="86"/>
      <c r="Y40" s="86"/>
      <c r="Z40" s="86"/>
      <c r="AA40" s="86"/>
      <c r="AB40" s="86"/>
      <c r="AC40" s="86"/>
      <c r="AD40" s="86"/>
    </row>
    <row r="41" spans="1:30" x14ac:dyDescent="0.25">
      <c r="A41" s="81">
        <v>35</v>
      </c>
      <c r="B41" s="82" t="s">
        <v>67</v>
      </c>
      <c r="C41" s="83"/>
      <c r="D41" s="83"/>
      <c r="E41" s="83"/>
      <c r="F41" s="83"/>
      <c r="G41" s="83">
        <v>0</v>
      </c>
      <c r="H41" s="85">
        <v>0</v>
      </c>
      <c r="I41" s="85">
        <v>0</v>
      </c>
      <c r="J41" s="85">
        <v>0</v>
      </c>
      <c r="K41" s="85">
        <v>0</v>
      </c>
      <c r="L41" s="85">
        <v>0</v>
      </c>
      <c r="M41" s="85">
        <v>0</v>
      </c>
      <c r="N41" s="85">
        <v>0</v>
      </c>
      <c r="O41" s="85">
        <v>0</v>
      </c>
      <c r="P41" s="85">
        <v>0</v>
      </c>
      <c r="Q41" s="85">
        <v>0</v>
      </c>
      <c r="R41" s="85">
        <v>0</v>
      </c>
      <c r="S41" s="85">
        <v>0</v>
      </c>
      <c r="T41" s="85">
        <v>0</v>
      </c>
      <c r="U41" s="86"/>
      <c r="V41" s="86"/>
      <c r="W41" s="86"/>
      <c r="X41" s="86"/>
      <c r="Y41" s="86"/>
      <c r="Z41" s="86"/>
      <c r="AA41" s="86"/>
      <c r="AB41" s="86"/>
      <c r="AC41" s="86"/>
      <c r="AD41" s="86"/>
    </row>
    <row r="42" spans="1:30" x14ac:dyDescent="0.25">
      <c r="A42" s="81">
        <v>36</v>
      </c>
      <c r="B42" s="82" t="s">
        <v>68</v>
      </c>
      <c r="C42" s="83"/>
      <c r="D42" s="83"/>
      <c r="E42" s="83"/>
      <c r="F42" s="83"/>
      <c r="G42" s="84">
        <v>0</v>
      </c>
      <c r="H42" s="85">
        <v>0</v>
      </c>
      <c r="I42" s="85">
        <v>0</v>
      </c>
      <c r="J42" s="85">
        <v>0</v>
      </c>
      <c r="K42" s="85">
        <v>0</v>
      </c>
      <c r="L42" s="85">
        <v>0</v>
      </c>
      <c r="M42" s="85">
        <v>0</v>
      </c>
      <c r="N42" s="85">
        <v>0</v>
      </c>
      <c r="O42" s="85">
        <v>0</v>
      </c>
      <c r="P42" s="85">
        <v>0</v>
      </c>
      <c r="Q42" s="85">
        <v>0</v>
      </c>
      <c r="R42" s="85">
        <v>0</v>
      </c>
      <c r="S42" s="85">
        <v>0</v>
      </c>
      <c r="T42" s="85">
        <v>0</v>
      </c>
      <c r="U42" s="86"/>
      <c r="V42" s="86"/>
      <c r="W42" s="86"/>
      <c r="X42" s="86"/>
      <c r="Y42" s="86"/>
      <c r="Z42" s="86"/>
      <c r="AA42" s="86"/>
      <c r="AB42" s="86"/>
      <c r="AC42" s="86"/>
      <c r="AD42" s="86"/>
    </row>
    <row r="43" spans="1:30" x14ac:dyDescent="0.25">
      <c r="A43" s="81">
        <v>37</v>
      </c>
      <c r="B43" s="82" t="s">
        <v>69</v>
      </c>
      <c r="C43" s="83"/>
      <c r="D43" s="83"/>
      <c r="E43" s="83"/>
      <c r="F43" s="83"/>
      <c r="G43" s="84">
        <v>0</v>
      </c>
      <c r="H43" s="85">
        <v>0</v>
      </c>
      <c r="I43" s="85">
        <v>0</v>
      </c>
      <c r="J43" s="85">
        <v>0</v>
      </c>
      <c r="K43" s="85">
        <v>0</v>
      </c>
      <c r="L43" s="85">
        <v>0</v>
      </c>
      <c r="M43" s="85">
        <v>0</v>
      </c>
      <c r="N43" s="85">
        <v>0</v>
      </c>
      <c r="O43" s="85">
        <v>0</v>
      </c>
      <c r="P43" s="85">
        <v>0</v>
      </c>
      <c r="Q43" s="85">
        <v>0</v>
      </c>
      <c r="R43" s="85">
        <v>0</v>
      </c>
      <c r="S43" s="85">
        <v>0</v>
      </c>
      <c r="T43" s="85">
        <v>0</v>
      </c>
      <c r="U43" s="86"/>
      <c r="V43" s="86"/>
      <c r="W43" s="86"/>
      <c r="X43" s="86"/>
      <c r="Y43" s="86"/>
      <c r="Z43" s="86"/>
      <c r="AA43" s="86"/>
      <c r="AB43" s="86"/>
      <c r="AC43" s="86"/>
      <c r="AD43" s="86"/>
    </row>
    <row r="44" spans="1:30" x14ac:dyDescent="0.25">
      <c r="A44" s="81">
        <v>38</v>
      </c>
      <c r="B44" s="82" t="s">
        <v>70</v>
      </c>
      <c r="C44" s="83"/>
      <c r="D44" s="83"/>
      <c r="E44" s="83"/>
      <c r="F44" s="83"/>
      <c r="G44" s="84">
        <v>0</v>
      </c>
      <c r="H44" s="85">
        <v>0</v>
      </c>
      <c r="I44" s="85">
        <v>0</v>
      </c>
      <c r="J44" s="85">
        <v>0</v>
      </c>
      <c r="K44" s="85">
        <v>0</v>
      </c>
      <c r="L44" s="85">
        <v>0</v>
      </c>
      <c r="M44" s="85">
        <v>0</v>
      </c>
      <c r="N44" s="85">
        <v>0</v>
      </c>
      <c r="O44" s="85">
        <v>0</v>
      </c>
      <c r="P44" s="85">
        <v>0</v>
      </c>
      <c r="Q44" s="85">
        <v>0</v>
      </c>
      <c r="R44" s="85">
        <v>0</v>
      </c>
      <c r="S44" s="85">
        <v>0</v>
      </c>
      <c r="T44" s="85">
        <v>0</v>
      </c>
      <c r="U44" s="86"/>
      <c r="V44" s="86"/>
      <c r="W44" s="86"/>
      <c r="X44" s="86"/>
      <c r="Y44" s="86"/>
      <c r="Z44" s="86"/>
      <c r="AA44" s="86"/>
      <c r="AB44" s="86"/>
      <c r="AC44" s="86"/>
      <c r="AD44" s="86"/>
    </row>
    <row r="45" spans="1:30" x14ac:dyDescent="0.25">
      <c r="A45" s="81">
        <v>39</v>
      </c>
      <c r="B45" s="82" t="s">
        <v>71</v>
      </c>
      <c r="C45" s="83"/>
      <c r="D45" s="83"/>
      <c r="E45" s="83"/>
      <c r="F45" s="83"/>
      <c r="G45" s="84">
        <v>0</v>
      </c>
      <c r="H45" s="85">
        <v>0</v>
      </c>
      <c r="I45" s="85">
        <v>0</v>
      </c>
      <c r="J45" s="85">
        <v>0</v>
      </c>
      <c r="K45" s="85">
        <v>0</v>
      </c>
      <c r="L45" s="85">
        <v>0</v>
      </c>
      <c r="M45" s="85">
        <v>0</v>
      </c>
      <c r="N45" s="85">
        <v>0</v>
      </c>
      <c r="O45" s="85">
        <v>0</v>
      </c>
      <c r="P45" s="85">
        <v>0</v>
      </c>
      <c r="Q45" s="85">
        <v>0</v>
      </c>
      <c r="R45" s="85">
        <v>0</v>
      </c>
      <c r="S45" s="85">
        <v>0</v>
      </c>
      <c r="T45" s="85">
        <v>0</v>
      </c>
      <c r="U45" s="86"/>
      <c r="V45" s="86"/>
      <c r="W45" s="86"/>
      <c r="X45" s="86"/>
      <c r="Y45" s="86"/>
      <c r="Z45" s="86"/>
      <c r="AA45" s="86"/>
      <c r="AB45" s="86"/>
      <c r="AC45" s="86"/>
      <c r="AD45" s="86"/>
    </row>
    <row r="46" spans="1:30" x14ac:dyDescent="0.25">
      <c r="A46" s="81">
        <v>40</v>
      </c>
      <c r="B46" s="82" t="s">
        <v>72</v>
      </c>
      <c r="C46" s="83"/>
      <c r="D46" s="83"/>
      <c r="E46" s="83"/>
      <c r="F46" s="83"/>
      <c r="G46" s="84">
        <v>0</v>
      </c>
      <c r="H46" s="85">
        <v>0</v>
      </c>
      <c r="I46" s="85">
        <v>0</v>
      </c>
      <c r="J46" s="85">
        <v>0</v>
      </c>
      <c r="K46" s="85">
        <v>0</v>
      </c>
      <c r="L46" s="85">
        <v>0</v>
      </c>
      <c r="M46" s="85">
        <v>0</v>
      </c>
      <c r="N46" s="85">
        <v>0</v>
      </c>
      <c r="O46" s="85">
        <v>0</v>
      </c>
      <c r="P46" s="85">
        <v>0</v>
      </c>
      <c r="Q46" s="85">
        <v>0</v>
      </c>
      <c r="R46" s="85">
        <v>0</v>
      </c>
      <c r="S46" s="85">
        <v>0</v>
      </c>
      <c r="T46" s="85">
        <v>0</v>
      </c>
      <c r="U46" s="86"/>
      <c r="V46" s="86"/>
      <c r="W46" s="86"/>
      <c r="X46" s="86"/>
      <c r="Y46" s="86"/>
      <c r="Z46" s="86"/>
      <c r="AA46" s="86"/>
      <c r="AB46" s="86"/>
      <c r="AC46" s="86"/>
      <c r="AD46" s="86"/>
    </row>
    <row r="47" spans="1:30" x14ac:dyDescent="0.25">
      <c r="A47" s="81">
        <v>41</v>
      </c>
      <c r="B47" s="82" t="s">
        <v>73</v>
      </c>
      <c r="C47" s="83"/>
      <c r="D47" s="83"/>
      <c r="E47" s="83"/>
      <c r="F47" s="83"/>
      <c r="G47" s="84">
        <v>0</v>
      </c>
      <c r="H47" s="85">
        <v>0</v>
      </c>
      <c r="I47" s="85">
        <v>0</v>
      </c>
      <c r="J47" s="85">
        <v>0</v>
      </c>
      <c r="K47" s="85">
        <v>0</v>
      </c>
      <c r="L47" s="85">
        <v>0</v>
      </c>
      <c r="M47" s="85">
        <v>0</v>
      </c>
      <c r="N47" s="85">
        <v>0</v>
      </c>
      <c r="O47" s="85">
        <v>0</v>
      </c>
      <c r="P47" s="85">
        <v>0</v>
      </c>
      <c r="Q47" s="85">
        <v>0</v>
      </c>
      <c r="R47" s="85">
        <v>0</v>
      </c>
      <c r="S47" s="85">
        <v>0</v>
      </c>
      <c r="T47" s="85">
        <v>0</v>
      </c>
      <c r="U47" s="86"/>
      <c r="V47" s="86"/>
      <c r="W47" s="86"/>
      <c r="X47" s="86"/>
      <c r="Y47" s="86"/>
      <c r="Z47" s="86"/>
      <c r="AA47" s="86"/>
      <c r="AB47" s="86"/>
      <c r="AC47" s="86"/>
      <c r="AD47" s="86"/>
    </row>
    <row r="48" spans="1:30" x14ac:dyDescent="0.25">
      <c r="A48" s="81">
        <v>42</v>
      </c>
      <c r="B48" s="82" t="s">
        <v>74</v>
      </c>
      <c r="C48" s="83"/>
      <c r="D48" s="83"/>
      <c r="E48" s="83"/>
      <c r="F48" s="83"/>
      <c r="G48" s="84">
        <v>0</v>
      </c>
      <c r="H48" s="85">
        <v>0</v>
      </c>
      <c r="I48" s="85">
        <v>0</v>
      </c>
      <c r="J48" s="85">
        <v>0</v>
      </c>
      <c r="K48" s="85">
        <v>0</v>
      </c>
      <c r="L48" s="85">
        <v>0</v>
      </c>
      <c r="M48" s="85">
        <v>0</v>
      </c>
      <c r="N48" s="85">
        <v>0</v>
      </c>
      <c r="O48" s="85">
        <v>0</v>
      </c>
      <c r="P48" s="85">
        <v>0</v>
      </c>
      <c r="Q48" s="85">
        <v>0</v>
      </c>
      <c r="R48" s="85">
        <v>0</v>
      </c>
      <c r="S48" s="85">
        <v>0</v>
      </c>
      <c r="T48" s="85">
        <v>0</v>
      </c>
      <c r="U48" s="86"/>
      <c r="V48" s="86"/>
      <c r="W48" s="86"/>
      <c r="X48" s="86"/>
      <c r="Y48" s="86"/>
      <c r="Z48" s="86"/>
      <c r="AA48" s="86"/>
      <c r="AB48" s="86"/>
      <c r="AC48" s="86"/>
      <c r="AD48" s="86"/>
    </row>
    <row r="49" spans="1:30" x14ac:dyDescent="0.25">
      <c r="A49" s="81">
        <v>43</v>
      </c>
      <c r="B49" s="82" t="s">
        <v>75</v>
      </c>
      <c r="C49" s="83"/>
      <c r="D49" s="83"/>
      <c r="E49" s="83"/>
      <c r="F49" s="83"/>
      <c r="G49" s="83">
        <v>0</v>
      </c>
      <c r="H49" s="85">
        <v>0</v>
      </c>
      <c r="I49" s="85">
        <v>0</v>
      </c>
      <c r="J49" s="85">
        <v>0</v>
      </c>
      <c r="K49" s="85">
        <v>0</v>
      </c>
      <c r="L49" s="85">
        <v>0</v>
      </c>
      <c r="M49" s="85">
        <v>0</v>
      </c>
      <c r="N49" s="85">
        <v>0</v>
      </c>
      <c r="O49" s="85">
        <v>0</v>
      </c>
      <c r="P49" s="85">
        <v>0</v>
      </c>
      <c r="Q49" s="85">
        <v>0</v>
      </c>
      <c r="R49" s="85">
        <v>0</v>
      </c>
      <c r="S49" s="85">
        <v>0</v>
      </c>
      <c r="T49" s="85">
        <v>0</v>
      </c>
      <c r="U49" s="86"/>
      <c r="V49" s="86"/>
      <c r="W49" s="86"/>
      <c r="X49" s="86"/>
      <c r="Y49" s="86"/>
      <c r="Z49" s="86"/>
      <c r="AA49" s="86"/>
      <c r="AB49" s="86"/>
      <c r="AC49" s="86"/>
      <c r="AD49" s="86"/>
    </row>
    <row r="50" spans="1:30" x14ac:dyDescent="0.25">
      <c r="A50" s="81">
        <v>44</v>
      </c>
      <c r="B50" s="82" t="s">
        <v>76</v>
      </c>
      <c r="C50" s="83"/>
      <c r="D50" s="83"/>
      <c r="E50" s="83"/>
      <c r="F50" s="83"/>
      <c r="G50" s="84">
        <v>0</v>
      </c>
      <c r="H50" s="85">
        <v>0</v>
      </c>
      <c r="I50" s="85">
        <v>0</v>
      </c>
      <c r="J50" s="85">
        <v>0</v>
      </c>
      <c r="K50" s="85">
        <v>0</v>
      </c>
      <c r="L50" s="85">
        <v>0</v>
      </c>
      <c r="M50" s="85">
        <v>0</v>
      </c>
      <c r="N50" s="85">
        <v>0</v>
      </c>
      <c r="O50" s="85">
        <v>0</v>
      </c>
      <c r="P50" s="85">
        <v>0</v>
      </c>
      <c r="Q50" s="85">
        <v>0</v>
      </c>
      <c r="R50" s="85">
        <v>0</v>
      </c>
      <c r="S50" s="85">
        <v>0</v>
      </c>
      <c r="T50" s="85">
        <v>0</v>
      </c>
      <c r="U50" s="86"/>
      <c r="V50" s="86"/>
      <c r="W50" s="86"/>
      <c r="X50" s="86"/>
      <c r="Y50" s="86"/>
      <c r="Z50" s="86"/>
      <c r="AA50" s="86"/>
      <c r="AB50" s="86"/>
      <c r="AC50" s="86"/>
      <c r="AD50" s="86"/>
    </row>
    <row r="51" spans="1:30" x14ac:dyDescent="0.25">
      <c r="A51" s="81">
        <v>45</v>
      </c>
      <c r="B51" s="82" t="s">
        <v>77</v>
      </c>
      <c r="C51" s="83"/>
      <c r="D51" s="83"/>
      <c r="E51" s="83"/>
      <c r="F51" s="83"/>
      <c r="G51" s="84">
        <v>0</v>
      </c>
      <c r="H51" s="85">
        <v>0</v>
      </c>
      <c r="I51" s="85">
        <v>0</v>
      </c>
      <c r="J51" s="85">
        <v>0</v>
      </c>
      <c r="K51" s="85">
        <v>0</v>
      </c>
      <c r="L51" s="85">
        <v>0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5">
        <v>0</v>
      </c>
      <c r="S51" s="85">
        <v>0</v>
      </c>
      <c r="T51" s="85">
        <v>0</v>
      </c>
      <c r="U51" s="86"/>
      <c r="V51" s="86"/>
      <c r="W51" s="86"/>
      <c r="X51" s="86"/>
      <c r="Y51" s="86"/>
      <c r="Z51" s="86"/>
      <c r="AA51" s="86"/>
      <c r="AB51" s="86"/>
      <c r="AC51" s="86"/>
      <c r="AD51" s="86"/>
    </row>
    <row r="52" spans="1:30" x14ac:dyDescent="0.25">
      <c r="A52" s="81">
        <v>46</v>
      </c>
      <c r="B52" s="82" t="s">
        <v>78</v>
      </c>
      <c r="C52" s="83"/>
      <c r="D52" s="83"/>
      <c r="E52" s="83"/>
      <c r="F52" s="83"/>
      <c r="G52" s="84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5">
        <v>0</v>
      </c>
      <c r="S52" s="85">
        <v>0</v>
      </c>
      <c r="T52" s="85">
        <v>0</v>
      </c>
      <c r="U52" s="86"/>
      <c r="V52" s="86"/>
      <c r="W52" s="86"/>
      <c r="X52" s="86"/>
      <c r="Y52" s="86"/>
      <c r="Z52" s="86"/>
      <c r="AA52" s="86"/>
      <c r="AB52" s="86"/>
      <c r="AC52" s="86"/>
      <c r="AD52" s="86"/>
    </row>
    <row r="53" spans="1:30" x14ac:dyDescent="0.25">
      <c r="A53" s="81">
        <v>47</v>
      </c>
      <c r="B53" s="82" t="s">
        <v>79</v>
      </c>
      <c r="C53" s="83"/>
      <c r="D53" s="83"/>
      <c r="E53" s="83"/>
      <c r="F53" s="83"/>
      <c r="G53" s="84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5">
        <v>0</v>
      </c>
      <c r="S53" s="85">
        <v>0</v>
      </c>
      <c r="T53" s="85">
        <v>0</v>
      </c>
      <c r="U53" s="86"/>
      <c r="V53" s="86"/>
      <c r="W53" s="86"/>
      <c r="X53" s="86"/>
      <c r="Y53" s="86"/>
      <c r="Z53" s="86"/>
      <c r="AA53" s="86"/>
      <c r="AB53" s="86"/>
      <c r="AC53" s="86"/>
      <c r="AD53" s="86"/>
    </row>
    <row r="54" spans="1:30" x14ac:dyDescent="0.25">
      <c r="A54" s="81">
        <v>48</v>
      </c>
      <c r="B54" s="82" t="s">
        <v>80</v>
      </c>
      <c r="C54" s="83"/>
      <c r="D54" s="83"/>
      <c r="E54" s="83"/>
      <c r="F54" s="83"/>
      <c r="G54" s="84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5">
        <v>0</v>
      </c>
      <c r="S54" s="85">
        <v>0</v>
      </c>
      <c r="T54" s="85">
        <v>0</v>
      </c>
      <c r="U54" s="86"/>
      <c r="V54" s="86"/>
      <c r="W54" s="86"/>
      <c r="X54" s="86"/>
      <c r="Y54" s="86"/>
      <c r="Z54" s="86"/>
      <c r="AA54" s="86"/>
      <c r="AB54" s="86"/>
      <c r="AC54" s="86"/>
      <c r="AD54" s="86"/>
    </row>
    <row r="55" spans="1:30" x14ac:dyDescent="0.25">
      <c r="A55" s="81">
        <v>49</v>
      </c>
      <c r="B55" s="82" t="s">
        <v>81</v>
      </c>
      <c r="C55" s="83"/>
      <c r="D55" s="83"/>
      <c r="E55" s="83"/>
      <c r="F55" s="83"/>
      <c r="G55" s="84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5">
        <v>0</v>
      </c>
      <c r="S55" s="85">
        <v>0</v>
      </c>
      <c r="T55" s="85">
        <v>0</v>
      </c>
      <c r="U55" s="86"/>
      <c r="V55" s="86"/>
      <c r="W55" s="86"/>
      <c r="X55" s="86"/>
      <c r="Y55" s="86"/>
      <c r="Z55" s="86"/>
      <c r="AA55" s="86"/>
      <c r="AB55" s="86"/>
      <c r="AC55" s="86"/>
      <c r="AD55" s="86"/>
    </row>
    <row r="56" spans="1:30" x14ac:dyDescent="0.25">
      <c r="A56" s="81">
        <v>50</v>
      </c>
      <c r="B56" s="82" t="s">
        <v>82</v>
      </c>
      <c r="C56" s="83"/>
      <c r="D56" s="83"/>
      <c r="E56" s="83"/>
      <c r="F56" s="83"/>
      <c r="G56" s="84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5">
        <v>0</v>
      </c>
      <c r="S56" s="85">
        <v>0</v>
      </c>
      <c r="T56" s="85">
        <v>0</v>
      </c>
      <c r="U56" s="86"/>
      <c r="V56" s="86"/>
      <c r="W56" s="86"/>
      <c r="X56" s="86"/>
      <c r="Y56" s="86"/>
      <c r="Z56" s="86"/>
      <c r="AA56" s="86"/>
      <c r="AB56" s="86"/>
      <c r="AC56" s="86"/>
      <c r="AD56" s="86"/>
    </row>
    <row r="57" spans="1:30" x14ac:dyDescent="0.25">
      <c r="A57" s="81">
        <v>51</v>
      </c>
      <c r="B57" s="82" t="s">
        <v>83</v>
      </c>
      <c r="C57" s="83"/>
      <c r="D57" s="83"/>
      <c r="E57" s="83"/>
      <c r="F57" s="83"/>
      <c r="G57" s="84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5">
        <v>0</v>
      </c>
      <c r="S57" s="85">
        <v>0</v>
      </c>
      <c r="T57" s="85">
        <v>0</v>
      </c>
      <c r="U57" s="86"/>
      <c r="V57" s="86"/>
      <c r="W57" s="86"/>
      <c r="X57" s="86"/>
      <c r="Y57" s="86"/>
      <c r="Z57" s="86"/>
      <c r="AA57" s="86"/>
      <c r="AB57" s="86"/>
      <c r="AC57" s="86"/>
      <c r="AD57" s="86"/>
    </row>
    <row r="58" spans="1:30" x14ac:dyDescent="0.25">
      <c r="A58" s="81">
        <v>52</v>
      </c>
      <c r="B58" s="82" t="s">
        <v>84</v>
      </c>
      <c r="C58" s="83"/>
      <c r="D58" s="83"/>
      <c r="E58" s="83"/>
      <c r="F58" s="83"/>
      <c r="G58" s="84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85">
        <v>0</v>
      </c>
      <c r="S58" s="85">
        <v>0</v>
      </c>
      <c r="T58" s="85">
        <v>0</v>
      </c>
      <c r="U58" s="86"/>
      <c r="V58" s="86"/>
      <c r="W58" s="86"/>
      <c r="X58" s="86"/>
      <c r="Y58" s="86"/>
      <c r="Z58" s="86"/>
      <c r="AA58" s="86"/>
      <c r="AB58" s="86"/>
      <c r="AC58" s="86"/>
      <c r="AD58" s="86"/>
    </row>
    <row r="59" spans="1:30" x14ac:dyDescent="0.25">
      <c r="A59" s="81">
        <v>53</v>
      </c>
      <c r="B59" s="82" t="s">
        <v>85</v>
      </c>
      <c r="C59" s="83"/>
      <c r="D59" s="83"/>
      <c r="E59" s="83"/>
      <c r="F59" s="83"/>
      <c r="G59" s="84">
        <v>0</v>
      </c>
      <c r="H59" s="85">
        <v>0</v>
      </c>
      <c r="I59" s="85">
        <v>0</v>
      </c>
      <c r="J59" s="85">
        <v>0</v>
      </c>
      <c r="K59" s="85">
        <v>0</v>
      </c>
      <c r="L59" s="85">
        <v>0</v>
      </c>
      <c r="M59" s="85">
        <v>0</v>
      </c>
      <c r="N59" s="85">
        <v>0</v>
      </c>
      <c r="O59" s="85">
        <v>0</v>
      </c>
      <c r="P59" s="85">
        <v>0</v>
      </c>
      <c r="Q59" s="85">
        <v>0</v>
      </c>
      <c r="R59" s="85">
        <v>0</v>
      </c>
      <c r="S59" s="85">
        <v>0</v>
      </c>
      <c r="T59" s="85">
        <v>0</v>
      </c>
      <c r="U59" s="86"/>
      <c r="V59" s="86"/>
      <c r="W59" s="86"/>
      <c r="X59" s="86"/>
      <c r="Y59" s="86"/>
      <c r="Z59" s="86"/>
      <c r="AA59" s="86"/>
      <c r="AB59" s="86"/>
      <c r="AC59" s="86"/>
      <c r="AD59" s="86"/>
    </row>
    <row r="60" spans="1:30" x14ac:dyDescent="0.25">
      <c r="A60" s="81">
        <v>54</v>
      </c>
      <c r="B60" s="87" t="s">
        <v>86</v>
      </c>
      <c r="C60" s="83"/>
      <c r="D60" s="83"/>
      <c r="E60" s="83"/>
      <c r="F60" s="83"/>
      <c r="G60" s="84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5">
        <v>0</v>
      </c>
      <c r="S60" s="85">
        <v>0</v>
      </c>
      <c r="T60" s="85">
        <v>0</v>
      </c>
      <c r="U60" s="86"/>
      <c r="V60" s="86"/>
      <c r="W60" s="86"/>
      <c r="X60" s="86"/>
      <c r="Y60" s="86"/>
      <c r="Z60" s="86"/>
      <c r="AA60" s="86"/>
      <c r="AB60" s="86"/>
      <c r="AC60" s="86"/>
      <c r="AD60" s="86"/>
    </row>
    <row r="61" spans="1:30" x14ac:dyDescent="0.25">
      <c r="A61" s="81">
        <v>55</v>
      </c>
      <c r="B61" s="87" t="s">
        <v>87</v>
      </c>
      <c r="C61" s="83"/>
      <c r="D61" s="83"/>
      <c r="E61" s="83"/>
      <c r="F61" s="83"/>
      <c r="G61" s="84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5">
        <v>0</v>
      </c>
      <c r="S61" s="85">
        <v>0</v>
      </c>
      <c r="T61" s="85">
        <v>0</v>
      </c>
      <c r="U61" s="86"/>
      <c r="V61" s="86"/>
      <c r="W61" s="86"/>
      <c r="X61" s="86"/>
      <c r="Y61" s="86"/>
      <c r="Z61" s="86"/>
      <c r="AA61" s="86"/>
      <c r="AB61" s="86"/>
      <c r="AC61" s="86"/>
      <c r="AD61" s="86"/>
    </row>
    <row r="62" spans="1:30" ht="25.5" x14ac:dyDescent="0.25">
      <c r="A62" s="81">
        <v>56</v>
      </c>
      <c r="B62" s="87" t="s">
        <v>88</v>
      </c>
      <c r="C62" s="83"/>
      <c r="D62" s="83"/>
      <c r="E62" s="83"/>
      <c r="F62" s="83"/>
      <c r="G62" s="84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5">
        <v>0</v>
      </c>
      <c r="S62" s="85">
        <v>0</v>
      </c>
      <c r="T62" s="85">
        <v>0</v>
      </c>
      <c r="U62" s="86"/>
      <c r="V62" s="86"/>
      <c r="W62" s="86"/>
      <c r="X62" s="86"/>
      <c r="Y62" s="86"/>
      <c r="Z62" s="86"/>
      <c r="AA62" s="86"/>
      <c r="AB62" s="86"/>
      <c r="AC62" s="86"/>
      <c r="AD62" s="86"/>
    </row>
    <row r="63" spans="1:30" x14ac:dyDescent="0.25">
      <c r="A63" s="81">
        <v>57</v>
      </c>
      <c r="B63" s="87" t="s">
        <v>89</v>
      </c>
      <c r="C63" s="83"/>
      <c r="D63" s="83"/>
      <c r="E63" s="83"/>
      <c r="F63" s="83"/>
      <c r="G63" s="84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5">
        <v>0</v>
      </c>
      <c r="S63" s="85">
        <v>0</v>
      </c>
      <c r="T63" s="85">
        <v>0</v>
      </c>
      <c r="U63" s="86"/>
      <c r="V63" s="86"/>
      <c r="W63" s="86"/>
      <c r="X63" s="86"/>
      <c r="Y63" s="86"/>
      <c r="Z63" s="86"/>
      <c r="AA63" s="86"/>
      <c r="AB63" s="86"/>
      <c r="AC63" s="86"/>
      <c r="AD63" s="86"/>
    </row>
    <row r="64" spans="1:30" x14ac:dyDescent="0.25">
      <c r="A64" s="81">
        <v>58</v>
      </c>
      <c r="B64" s="87" t="s">
        <v>90</v>
      </c>
      <c r="C64" s="83"/>
      <c r="D64" s="83"/>
      <c r="E64" s="83"/>
      <c r="F64" s="83"/>
      <c r="G64" s="84">
        <v>0</v>
      </c>
      <c r="H64" s="85">
        <v>0</v>
      </c>
      <c r="I64" s="85">
        <v>0</v>
      </c>
      <c r="J64" s="85">
        <v>0</v>
      </c>
      <c r="K64" s="85">
        <v>0</v>
      </c>
      <c r="L64" s="85">
        <v>0</v>
      </c>
      <c r="M64" s="85">
        <v>0</v>
      </c>
      <c r="N64" s="85">
        <v>0</v>
      </c>
      <c r="O64" s="85">
        <v>0</v>
      </c>
      <c r="P64" s="85">
        <v>0</v>
      </c>
      <c r="Q64" s="85">
        <v>0</v>
      </c>
      <c r="R64" s="85">
        <v>0</v>
      </c>
      <c r="S64" s="85">
        <v>0</v>
      </c>
      <c r="T64" s="85">
        <v>0</v>
      </c>
      <c r="U64" s="86"/>
      <c r="V64" s="86"/>
      <c r="W64" s="86"/>
      <c r="X64" s="86"/>
      <c r="Y64" s="86"/>
      <c r="Z64" s="86"/>
      <c r="AA64" s="86"/>
      <c r="AB64" s="86"/>
      <c r="AC64" s="86"/>
      <c r="AD64" s="86"/>
    </row>
    <row r="65" spans="1:31" x14ac:dyDescent="0.25">
      <c r="A65" s="81">
        <v>59</v>
      </c>
      <c r="B65" s="87" t="s">
        <v>91</v>
      </c>
      <c r="C65" s="83"/>
      <c r="D65" s="83"/>
      <c r="E65" s="83"/>
      <c r="F65" s="83"/>
      <c r="G65" s="84">
        <v>0</v>
      </c>
      <c r="H65" s="85">
        <v>0</v>
      </c>
      <c r="I65" s="85">
        <v>0</v>
      </c>
      <c r="J65" s="85">
        <v>0</v>
      </c>
      <c r="K65" s="85">
        <v>0</v>
      </c>
      <c r="L65" s="85">
        <v>0</v>
      </c>
      <c r="M65" s="85">
        <v>0</v>
      </c>
      <c r="N65" s="85">
        <v>0</v>
      </c>
      <c r="O65" s="85">
        <v>0</v>
      </c>
      <c r="P65" s="85">
        <v>0</v>
      </c>
      <c r="Q65" s="85">
        <v>0</v>
      </c>
      <c r="R65" s="85">
        <v>0</v>
      </c>
      <c r="S65" s="85">
        <v>0</v>
      </c>
      <c r="T65" s="85">
        <v>0</v>
      </c>
      <c r="U65" s="86"/>
      <c r="V65" s="86"/>
      <c r="W65" s="86"/>
      <c r="X65" s="86"/>
      <c r="Y65" s="86"/>
      <c r="Z65" s="86"/>
      <c r="AA65" s="86"/>
      <c r="AB65" s="86"/>
      <c r="AC65" s="86"/>
      <c r="AD65" s="86"/>
    </row>
    <row r="66" spans="1:31" x14ac:dyDescent="0.25">
      <c r="A66" s="81"/>
      <c r="B66" s="87" t="s">
        <v>118</v>
      </c>
      <c r="C66" s="83"/>
      <c r="D66" s="83"/>
      <c r="E66" s="83"/>
      <c r="F66" s="83"/>
      <c r="G66" s="84"/>
      <c r="H66" s="85">
        <v>21076000</v>
      </c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5"/>
      <c r="T66" s="85"/>
      <c r="U66" s="86"/>
      <c r="V66" s="86"/>
      <c r="W66" s="86"/>
      <c r="X66" s="86"/>
      <c r="Y66" s="86"/>
      <c r="Z66" s="86"/>
      <c r="AA66" s="86"/>
      <c r="AB66" s="86"/>
      <c r="AC66" s="86"/>
      <c r="AD66" s="86"/>
      <c r="AE66" s="9"/>
    </row>
    <row r="67" spans="1:31" s="15" customFormat="1" ht="15" customHeight="1" x14ac:dyDescent="0.25">
      <c r="A67" s="88"/>
      <c r="B67" s="89" t="s">
        <v>92</v>
      </c>
      <c r="C67" s="83">
        <f ca="1">SUM(C7:C96)</f>
        <v>0</v>
      </c>
      <c r="D67" s="83">
        <f ca="1">SUM(D7:D96)</f>
        <v>0</v>
      </c>
      <c r="E67" s="83" t="e">
        <f ca="1">C67/(C67+D67)</f>
        <v>#DIV/0!</v>
      </c>
      <c r="F67" s="83" t="e">
        <f ca="1">1-E67</f>
        <v>#DIV/0!</v>
      </c>
      <c r="G67" s="90">
        <f>SUM(G7:G65)</f>
        <v>791832</v>
      </c>
      <c r="H67" s="91">
        <f>SUM(H7:H66)</f>
        <v>845762639.38</v>
      </c>
      <c r="I67" s="91">
        <f t="shared" ref="I67:T67" si="0">SUM(I7:I65)</f>
        <v>68723881</v>
      </c>
      <c r="J67" s="91">
        <f t="shared" si="0"/>
        <v>68723881</v>
      </c>
      <c r="K67" s="91">
        <f t="shared" si="0"/>
        <v>68723883</v>
      </c>
      <c r="L67" s="91">
        <f t="shared" si="0"/>
        <v>68723890</v>
      </c>
      <c r="M67" s="91">
        <f t="shared" si="0"/>
        <v>68723884</v>
      </c>
      <c r="N67" s="91">
        <f t="shared" si="0"/>
        <v>68723889</v>
      </c>
      <c r="O67" s="91">
        <f t="shared" si="0"/>
        <v>68723884</v>
      </c>
      <c r="P67" s="91">
        <f t="shared" si="0"/>
        <v>68723891</v>
      </c>
      <c r="Q67" s="91">
        <f t="shared" si="0"/>
        <v>68723885</v>
      </c>
      <c r="R67" s="91">
        <f t="shared" si="0"/>
        <v>68723889</v>
      </c>
      <c r="S67" s="91">
        <f t="shared" si="0"/>
        <v>68723884</v>
      </c>
      <c r="T67" s="91">
        <f t="shared" si="0"/>
        <v>68723898.379999995</v>
      </c>
      <c r="U67" s="91">
        <f t="shared" ref="U67:AD67" ca="1" si="1">SUM(U7:U96)</f>
        <v>0</v>
      </c>
      <c r="V67" s="91">
        <f t="shared" ca="1" si="1"/>
        <v>0</v>
      </c>
      <c r="W67" s="91">
        <f t="shared" ca="1" si="1"/>
        <v>0</v>
      </c>
      <c r="X67" s="91">
        <f t="shared" ca="1" si="1"/>
        <v>0</v>
      </c>
      <c r="Y67" s="91">
        <f t="shared" ca="1" si="1"/>
        <v>0</v>
      </c>
      <c r="Z67" s="91">
        <f t="shared" ca="1" si="1"/>
        <v>0</v>
      </c>
      <c r="AA67" s="91">
        <f t="shared" ca="1" si="1"/>
        <v>0</v>
      </c>
      <c r="AB67" s="91">
        <f t="shared" ca="1" si="1"/>
        <v>0</v>
      </c>
      <c r="AC67" s="91">
        <f t="shared" ca="1" si="1"/>
        <v>0</v>
      </c>
      <c r="AD67" s="91">
        <f t="shared" ca="1" si="1"/>
        <v>0</v>
      </c>
    </row>
    <row r="69" spans="1:31" x14ac:dyDescent="0.25">
      <c r="C69" s="26"/>
      <c r="D69" s="26"/>
      <c r="E69" s="26"/>
      <c r="F69" s="26"/>
    </row>
  </sheetData>
  <sheetProtection formatCells="0" formatColumns="0" formatRows="0" insertColumns="0" insertRows="0" insertHyperlinks="0" deleteColumns="0" deleteRows="0" sort="0" autoFilter="0" pivotTables="0"/>
  <autoFilter ref="A6:T6"/>
  <mergeCells count="18">
    <mergeCell ref="A4:A6"/>
    <mergeCell ref="B4:B6"/>
    <mergeCell ref="C4:F4"/>
    <mergeCell ref="G4:G6"/>
    <mergeCell ref="H4:H6"/>
    <mergeCell ref="C5:D5"/>
    <mergeCell ref="E5:F5"/>
    <mergeCell ref="U4:Y4"/>
    <mergeCell ref="Z4:AD4"/>
    <mergeCell ref="AA5:AD5"/>
    <mergeCell ref="I4:T4"/>
    <mergeCell ref="U5:U6"/>
    <mergeCell ref="V5:Y5"/>
    <mergeCell ref="Z5:Z6"/>
    <mergeCell ref="I5:K5"/>
    <mergeCell ref="L5:N5"/>
    <mergeCell ref="O5:Q5"/>
    <mergeCell ref="R5:T5"/>
  </mergeCells>
  <pageMargins left="0.11811023622047" right="0.11811023622047" top="0.74803149606299002" bottom="0.74803149606299002" header="0.31496062992126" footer="0.31496062992126"/>
  <pageSetup paperSize="9" scale="40" fitToHeight="2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69"/>
  <sheetViews>
    <sheetView zoomScale="68" zoomScaleNormal="68" workbookViewId="0">
      <pane xSplit="6" ySplit="6" topLeftCell="G7" activePane="bottomRight" state="frozen"/>
      <selection pane="topRight"/>
      <selection pane="bottomLeft"/>
      <selection pane="bottomRight" activeCell="H67" sqref="H67"/>
    </sheetView>
  </sheetViews>
  <sheetFormatPr defaultColWidth="9.140625" defaultRowHeight="15.75" x14ac:dyDescent="0.25"/>
  <cols>
    <col min="1" max="1" width="9.140625" style="4"/>
    <col min="2" max="2" width="50.85546875" style="7" customWidth="1"/>
    <col min="3" max="4" width="13.85546875" style="7" hidden="1" customWidth="1"/>
    <col min="5" max="5" width="15.42578125" style="7" hidden="1" customWidth="1"/>
    <col min="6" max="6" width="13.85546875" style="7" hidden="1" customWidth="1"/>
    <col min="7" max="7" width="15.5703125" style="34" customWidth="1"/>
    <col min="8" max="8" width="20.28515625" style="47" customWidth="1"/>
    <col min="9" max="9" width="25.140625" style="47" customWidth="1"/>
    <col min="10" max="14" width="20.28515625" style="47" customWidth="1"/>
    <col min="15" max="24" width="19.7109375" style="48" customWidth="1"/>
    <col min="25" max="34" width="19.7109375" style="48" hidden="1" customWidth="1"/>
    <col min="35" max="35" width="9.140625" style="4"/>
  </cols>
  <sheetData>
    <row r="1" spans="1:34" x14ac:dyDescent="0.25">
      <c r="X1" s="49" t="s">
        <v>93</v>
      </c>
    </row>
    <row r="3" spans="1:34" ht="15.75" customHeight="1" x14ac:dyDescent="0.25">
      <c r="B3" s="5" t="s">
        <v>94</v>
      </c>
      <c r="C3" s="5"/>
      <c r="D3" s="5"/>
      <c r="E3" s="5"/>
      <c r="F3" s="5"/>
      <c r="G3" s="5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</row>
    <row r="4" spans="1:34" ht="37.5" customHeight="1" x14ac:dyDescent="0.25">
      <c r="A4" s="122" t="s">
        <v>3</v>
      </c>
      <c r="B4" s="125" t="s">
        <v>4</v>
      </c>
      <c r="C4" s="123" t="s">
        <v>5</v>
      </c>
      <c r="D4" s="124"/>
      <c r="E4" s="124"/>
      <c r="F4" s="125"/>
      <c r="G4" s="126" t="s">
        <v>95</v>
      </c>
      <c r="H4" s="135" t="s">
        <v>7</v>
      </c>
      <c r="I4" s="123" t="s">
        <v>96</v>
      </c>
      <c r="J4" s="124"/>
      <c r="K4" s="124"/>
      <c r="L4" s="125"/>
      <c r="M4" s="132" t="s">
        <v>8</v>
      </c>
      <c r="N4" s="133"/>
      <c r="O4" s="133"/>
      <c r="P4" s="133"/>
      <c r="Q4" s="133"/>
      <c r="R4" s="133"/>
      <c r="S4" s="133"/>
      <c r="T4" s="133"/>
      <c r="U4" s="133"/>
      <c r="V4" s="133"/>
      <c r="W4" s="133"/>
      <c r="X4" s="134"/>
      <c r="Y4" s="127" t="s">
        <v>97</v>
      </c>
      <c r="Z4" s="127"/>
      <c r="AA4" s="127"/>
      <c r="AB4" s="127"/>
      <c r="AC4" s="127"/>
      <c r="AD4" s="128" t="s">
        <v>98</v>
      </c>
      <c r="AE4" s="136"/>
      <c r="AF4" s="136"/>
      <c r="AG4" s="136"/>
      <c r="AH4" s="129"/>
    </row>
    <row r="5" spans="1:34" s="35" customFormat="1" ht="68.25" customHeight="1" x14ac:dyDescent="0.2">
      <c r="A5" s="122"/>
      <c r="B5" s="125"/>
      <c r="C5" s="127" t="s">
        <v>11</v>
      </c>
      <c r="D5" s="127"/>
      <c r="E5" s="128" t="s">
        <v>12</v>
      </c>
      <c r="F5" s="129"/>
      <c r="G5" s="126"/>
      <c r="H5" s="135"/>
      <c r="I5" s="139" t="s">
        <v>99</v>
      </c>
      <c r="J5" s="139" t="s">
        <v>100</v>
      </c>
      <c r="K5" s="123" t="s">
        <v>101</v>
      </c>
      <c r="L5" s="125"/>
      <c r="M5" s="135" t="s">
        <v>13</v>
      </c>
      <c r="N5" s="135"/>
      <c r="O5" s="135"/>
      <c r="P5" s="135" t="s">
        <v>14</v>
      </c>
      <c r="Q5" s="135"/>
      <c r="R5" s="135"/>
      <c r="S5" s="135" t="s">
        <v>15</v>
      </c>
      <c r="T5" s="135"/>
      <c r="U5" s="135"/>
      <c r="V5" s="135" t="s">
        <v>16</v>
      </c>
      <c r="W5" s="135"/>
      <c r="X5" s="135"/>
      <c r="Y5" s="130" t="s">
        <v>7</v>
      </c>
      <c r="Z5" s="132" t="s">
        <v>18</v>
      </c>
      <c r="AA5" s="133"/>
      <c r="AB5" s="133"/>
      <c r="AC5" s="134"/>
      <c r="AD5" s="137" t="s">
        <v>7</v>
      </c>
      <c r="AE5" s="132" t="s">
        <v>18</v>
      </c>
      <c r="AF5" s="133"/>
      <c r="AG5" s="133"/>
      <c r="AH5" s="134"/>
    </row>
    <row r="6" spans="1:34" s="37" customFormat="1" ht="62.25" customHeight="1" x14ac:dyDescent="0.2">
      <c r="A6" s="122"/>
      <c r="B6" s="125"/>
      <c r="C6" s="36" t="s">
        <v>19</v>
      </c>
      <c r="D6" s="36" t="s">
        <v>20</v>
      </c>
      <c r="E6" s="36" t="s">
        <v>19</v>
      </c>
      <c r="F6" s="36" t="s">
        <v>20</v>
      </c>
      <c r="G6" s="126"/>
      <c r="H6" s="135"/>
      <c r="I6" s="140"/>
      <c r="J6" s="140"/>
      <c r="K6" s="61" t="s">
        <v>102</v>
      </c>
      <c r="L6" s="61" t="s">
        <v>103</v>
      </c>
      <c r="M6" s="94" t="s">
        <v>21</v>
      </c>
      <c r="N6" s="94" t="s">
        <v>22</v>
      </c>
      <c r="O6" s="94" t="s">
        <v>23</v>
      </c>
      <c r="P6" s="94" t="s">
        <v>24</v>
      </c>
      <c r="Q6" s="94" t="s">
        <v>25</v>
      </c>
      <c r="R6" s="94" t="s">
        <v>26</v>
      </c>
      <c r="S6" s="94" t="s">
        <v>27</v>
      </c>
      <c r="T6" s="94" t="s">
        <v>28</v>
      </c>
      <c r="U6" s="94" t="s">
        <v>29</v>
      </c>
      <c r="V6" s="94" t="s">
        <v>30</v>
      </c>
      <c r="W6" s="94" t="s">
        <v>31</v>
      </c>
      <c r="X6" s="94" t="s">
        <v>32</v>
      </c>
      <c r="Y6" s="131"/>
      <c r="Z6" s="44" t="s">
        <v>13</v>
      </c>
      <c r="AA6" s="44" t="s">
        <v>14</v>
      </c>
      <c r="AB6" s="44" t="s">
        <v>15</v>
      </c>
      <c r="AC6" s="44" t="s">
        <v>16</v>
      </c>
      <c r="AD6" s="138"/>
      <c r="AE6" s="44" t="s">
        <v>13</v>
      </c>
      <c r="AF6" s="44" t="s">
        <v>14</v>
      </c>
      <c r="AG6" s="44" t="s">
        <v>15</v>
      </c>
      <c r="AH6" s="44" t="s">
        <v>16</v>
      </c>
    </row>
    <row r="7" spans="1:34" x14ac:dyDescent="0.25">
      <c r="A7" s="3">
        <v>1</v>
      </c>
      <c r="B7" s="51" t="s">
        <v>33</v>
      </c>
      <c r="C7" s="43">
        <v>222</v>
      </c>
      <c r="D7" s="43">
        <v>8167</v>
      </c>
      <c r="E7" s="3">
        <f t="shared" ref="E7:E53" si="0">C7/(C7+D7)</f>
        <v>2.6463225652640362E-2</v>
      </c>
      <c r="F7" s="3">
        <f t="shared" ref="F7:F53" si="1">1-E7</f>
        <v>0.97353677434735963</v>
      </c>
      <c r="G7" s="38">
        <v>26917</v>
      </c>
      <c r="H7" s="46">
        <f t="shared" ref="H7:H38" si="2">I7+J7+K7+L7</f>
        <v>185943124.69999999</v>
      </c>
      <c r="I7" s="46">
        <v>69655864.700000003</v>
      </c>
      <c r="J7" s="46">
        <v>21226952.760000002</v>
      </c>
      <c r="K7" s="46">
        <v>9926489.4399999995</v>
      </c>
      <c r="L7" s="46">
        <v>85133817.799999997</v>
      </c>
      <c r="M7" s="46">
        <v>15280830</v>
      </c>
      <c r="N7" s="46">
        <v>15280832</v>
      </c>
      <c r="O7" s="46">
        <v>15280820</v>
      </c>
      <c r="P7" s="46">
        <v>15280845</v>
      </c>
      <c r="Q7" s="46">
        <v>15280830</v>
      </c>
      <c r="R7" s="46">
        <v>15280822</v>
      </c>
      <c r="S7" s="46">
        <v>15280830</v>
      </c>
      <c r="T7" s="46">
        <v>15280845</v>
      </c>
      <c r="U7" s="46">
        <v>15280820</v>
      </c>
      <c r="V7" s="46">
        <v>16812823.100000001</v>
      </c>
      <c r="W7" s="46">
        <v>16321989</v>
      </c>
      <c r="X7" s="46">
        <v>15280838.6</v>
      </c>
      <c r="Y7" s="52"/>
      <c r="Z7" s="52"/>
      <c r="AA7" s="52"/>
      <c r="AB7" s="52"/>
      <c r="AC7" s="52"/>
      <c r="AD7" s="52"/>
      <c r="AE7" s="52"/>
      <c r="AF7" s="52"/>
      <c r="AG7" s="52"/>
      <c r="AH7" s="52"/>
    </row>
    <row r="8" spans="1:34" x14ac:dyDescent="0.25">
      <c r="A8" s="3">
        <v>2</v>
      </c>
      <c r="B8" s="51" t="s">
        <v>34</v>
      </c>
      <c r="C8" s="43">
        <v>1082</v>
      </c>
      <c r="D8" s="43">
        <v>13789</v>
      </c>
      <c r="E8" s="3">
        <f t="shared" si="0"/>
        <v>7.2759061260170801E-2</v>
      </c>
      <c r="F8" s="3">
        <f t="shared" si="1"/>
        <v>0.92724093873982916</v>
      </c>
      <c r="G8" s="38">
        <v>14808</v>
      </c>
      <c r="H8" s="46">
        <f t="shared" si="2"/>
        <v>126181111.79999998</v>
      </c>
      <c r="I8" s="46">
        <v>44880299.850000001</v>
      </c>
      <c r="J8" s="46">
        <v>19721863.199999999</v>
      </c>
      <c r="K8" s="46">
        <v>3324679.24</v>
      </c>
      <c r="L8" s="46">
        <v>58254269.509999998</v>
      </c>
      <c r="M8" s="46">
        <v>10515095</v>
      </c>
      <c r="N8" s="46">
        <v>10515096</v>
      </c>
      <c r="O8" s="46">
        <v>10515079</v>
      </c>
      <c r="P8" s="46">
        <v>10515103</v>
      </c>
      <c r="Q8" s="46">
        <v>10515095</v>
      </c>
      <c r="R8" s="46">
        <v>10515080</v>
      </c>
      <c r="S8" s="46">
        <v>10515095</v>
      </c>
      <c r="T8" s="46">
        <v>10515103</v>
      </c>
      <c r="U8" s="46">
        <v>10515079</v>
      </c>
      <c r="V8" s="46">
        <v>10515096</v>
      </c>
      <c r="W8" s="46">
        <v>10515095</v>
      </c>
      <c r="X8" s="46">
        <v>10515095.800000001</v>
      </c>
      <c r="Y8" s="52"/>
      <c r="Z8" s="52"/>
      <c r="AA8" s="52"/>
      <c r="AB8" s="52"/>
      <c r="AC8" s="52"/>
      <c r="AD8" s="52"/>
      <c r="AE8" s="52"/>
      <c r="AF8" s="52"/>
      <c r="AG8" s="52"/>
      <c r="AH8" s="52"/>
    </row>
    <row r="9" spans="1:34" x14ac:dyDescent="0.25">
      <c r="A9" s="3">
        <v>3</v>
      </c>
      <c r="B9" s="51" t="s">
        <v>35</v>
      </c>
      <c r="C9" s="43">
        <v>17087</v>
      </c>
      <c r="D9" s="43">
        <v>474</v>
      </c>
      <c r="E9" s="3">
        <f t="shared" si="0"/>
        <v>0.97300837082170721</v>
      </c>
      <c r="F9" s="3">
        <f t="shared" si="1"/>
        <v>2.6991629178292786E-2</v>
      </c>
      <c r="G9" s="38">
        <v>31741</v>
      </c>
      <c r="H9" s="46">
        <f t="shared" si="2"/>
        <v>379537666.03999996</v>
      </c>
      <c r="I9" s="46">
        <v>89592993.030000001</v>
      </c>
      <c r="J9" s="46">
        <v>63889166.039999999</v>
      </c>
      <c r="K9" s="46">
        <v>12930055.4</v>
      </c>
      <c r="L9" s="46">
        <v>213125451.56999999</v>
      </c>
      <c r="M9" s="46">
        <v>31685835</v>
      </c>
      <c r="N9" s="46">
        <v>31685834</v>
      </c>
      <c r="O9" s="46">
        <v>31685829</v>
      </c>
      <c r="P9" s="46">
        <v>31608933</v>
      </c>
      <c r="Q9" s="46">
        <v>31608896</v>
      </c>
      <c r="R9" s="46">
        <v>31608891</v>
      </c>
      <c r="S9" s="46">
        <v>31608896</v>
      </c>
      <c r="T9" s="46">
        <v>31608934</v>
      </c>
      <c r="U9" s="46">
        <v>31608889</v>
      </c>
      <c r="V9" s="46">
        <v>31608894</v>
      </c>
      <c r="W9" s="46">
        <v>31608896</v>
      </c>
      <c r="X9" s="46">
        <v>31608939.039999999</v>
      </c>
      <c r="Y9" s="52"/>
      <c r="Z9" s="52"/>
      <c r="AA9" s="52"/>
      <c r="AB9" s="52"/>
      <c r="AC9" s="52"/>
      <c r="AD9" s="52"/>
      <c r="AE9" s="52"/>
      <c r="AF9" s="52"/>
      <c r="AG9" s="52"/>
      <c r="AH9" s="52"/>
    </row>
    <row r="10" spans="1:34" x14ac:dyDescent="0.25">
      <c r="A10" s="3">
        <v>4</v>
      </c>
      <c r="B10" s="51" t="s">
        <v>36</v>
      </c>
      <c r="C10" s="43">
        <v>1390</v>
      </c>
      <c r="D10" s="43">
        <v>11159</v>
      </c>
      <c r="E10" s="3">
        <f t="shared" si="0"/>
        <v>0.11076579807155949</v>
      </c>
      <c r="F10" s="3">
        <f t="shared" si="1"/>
        <v>0.88923420192844049</v>
      </c>
      <c r="G10" s="38">
        <v>19837</v>
      </c>
      <c r="H10" s="46">
        <f t="shared" si="2"/>
        <v>195131607.59999999</v>
      </c>
      <c r="I10" s="46">
        <v>64847371.759999998</v>
      </c>
      <c r="J10" s="46">
        <v>24592287.719999999</v>
      </c>
      <c r="K10" s="46">
        <v>5671229.7300000004</v>
      </c>
      <c r="L10" s="46">
        <v>100020718.39</v>
      </c>
      <c r="M10" s="46">
        <v>16260968</v>
      </c>
      <c r="N10" s="46">
        <v>16260969</v>
      </c>
      <c r="O10" s="46">
        <v>16260952</v>
      </c>
      <c r="P10" s="46">
        <v>16260982</v>
      </c>
      <c r="Q10" s="46">
        <v>16260968</v>
      </c>
      <c r="R10" s="46">
        <v>16260955</v>
      </c>
      <c r="S10" s="46">
        <v>16260968</v>
      </c>
      <c r="T10" s="46">
        <v>16260982</v>
      </c>
      <c r="U10" s="46">
        <v>16260952</v>
      </c>
      <c r="V10" s="46">
        <v>16260970</v>
      </c>
      <c r="W10" s="46">
        <v>16260968</v>
      </c>
      <c r="X10" s="46">
        <v>16260973.6</v>
      </c>
      <c r="Y10" s="52"/>
      <c r="Z10" s="52"/>
      <c r="AA10" s="52"/>
      <c r="AB10" s="52"/>
      <c r="AC10" s="52"/>
      <c r="AD10" s="52"/>
      <c r="AE10" s="52"/>
      <c r="AF10" s="52"/>
      <c r="AG10" s="52"/>
      <c r="AH10" s="52"/>
    </row>
    <row r="11" spans="1:34" x14ac:dyDescent="0.25">
      <c r="A11" s="3">
        <v>5</v>
      </c>
      <c r="B11" s="51" t="s">
        <v>37</v>
      </c>
      <c r="C11" s="43">
        <v>4114</v>
      </c>
      <c r="D11" s="43">
        <v>21091</v>
      </c>
      <c r="E11" s="3">
        <f t="shared" si="0"/>
        <v>0.16322158301924222</v>
      </c>
      <c r="F11" s="3">
        <f t="shared" si="1"/>
        <v>0.83677841698075772</v>
      </c>
      <c r="G11" s="38">
        <v>20776</v>
      </c>
      <c r="H11" s="46">
        <f t="shared" si="2"/>
        <v>220723231.70000002</v>
      </c>
      <c r="I11" s="46">
        <v>63165057.450000003</v>
      </c>
      <c r="J11" s="46">
        <v>42483409.32</v>
      </c>
      <c r="K11" s="46">
        <v>6570013.6699999999</v>
      </c>
      <c r="L11" s="46">
        <v>108504751.26000001</v>
      </c>
      <c r="M11" s="46">
        <v>18554505</v>
      </c>
      <c r="N11" s="46">
        <v>18554504</v>
      </c>
      <c r="O11" s="46">
        <v>18554492</v>
      </c>
      <c r="P11" s="46">
        <v>18554523</v>
      </c>
      <c r="Q11" s="46">
        <v>18554506</v>
      </c>
      <c r="R11" s="46">
        <v>18554491</v>
      </c>
      <c r="S11" s="46">
        <v>18554506</v>
      </c>
      <c r="T11" s="46">
        <v>18411932.629999999</v>
      </c>
      <c r="U11" s="46">
        <v>18554493</v>
      </c>
      <c r="V11" s="46">
        <v>18366259.399999999</v>
      </c>
      <c r="W11" s="46">
        <v>17754506</v>
      </c>
      <c r="X11" s="46">
        <v>17754513.670000002</v>
      </c>
      <c r="Y11" s="52"/>
      <c r="Z11" s="52"/>
      <c r="AA11" s="52"/>
      <c r="AB11" s="52"/>
      <c r="AC11" s="52"/>
      <c r="AD11" s="52"/>
      <c r="AE11" s="52"/>
      <c r="AF11" s="52"/>
      <c r="AG11" s="52"/>
      <c r="AH11" s="52"/>
    </row>
    <row r="12" spans="1:34" x14ac:dyDescent="0.25">
      <c r="A12" s="3">
        <v>6</v>
      </c>
      <c r="B12" s="51" t="s">
        <v>38</v>
      </c>
      <c r="C12" s="43">
        <v>194</v>
      </c>
      <c r="D12" s="43">
        <v>8108</v>
      </c>
      <c r="E12" s="3">
        <f t="shared" si="0"/>
        <v>2.3367863165502288E-2</v>
      </c>
      <c r="F12" s="3">
        <f t="shared" si="1"/>
        <v>0.97663213683449768</v>
      </c>
      <c r="G12" s="38">
        <v>27405</v>
      </c>
      <c r="H12" s="46">
        <f t="shared" si="2"/>
        <v>269765898.70000005</v>
      </c>
      <c r="I12" s="46">
        <v>85571003.400000006</v>
      </c>
      <c r="J12" s="46">
        <v>38914042.520000003</v>
      </c>
      <c r="K12" s="46">
        <v>6207083.75</v>
      </c>
      <c r="L12" s="46">
        <v>139073769.03</v>
      </c>
      <c r="M12" s="46">
        <v>22480488</v>
      </c>
      <c r="N12" s="46">
        <v>22480486</v>
      </c>
      <c r="O12" s="46">
        <v>22480479</v>
      </c>
      <c r="P12" s="46">
        <v>22480516</v>
      </c>
      <c r="Q12" s="46">
        <v>22480488</v>
      </c>
      <c r="R12" s="46">
        <v>22480473</v>
      </c>
      <c r="S12" s="46">
        <v>22480488</v>
      </c>
      <c r="T12" s="46">
        <v>22480516</v>
      </c>
      <c r="U12" s="46">
        <v>22480479</v>
      </c>
      <c r="V12" s="46">
        <v>22480485</v>
      </c>
      <c r="W12" s="46">
        <v>22480488</v>
      </c>
      <c r="X12" s="46">
        <v>22480512.699999999</v>
      </c>
      <c r="Y12" s="52"/>
      <c r="Z12" s="52"/>
      <c r="AA12" s="52"/>
      <c r="AB12" s="52"/>
      <c r="AC12" s="52"/>
      <c r="AD12" s="52"/>
      <c r="AE12" s="52"/>
      <c r="AF12" s="52"/>
      <c r="AG12" s="52"/>
      <c r="AH12" s="52"/>
    </row>
    <row r="13" spans="1:34" x14ac:dyDescent="0.25">
      <c r="A13" s="3">
        <v>7</v>
      </c>
      <c r="B13" s="51" t="s">
        <v>39</v>
      </c>
      <c r="C13" s="43">
        <v>9931</v>
      </c>
      <c r="D13" s="43">
        <v>16516</v>
      </c>
      <c r="E13" s="3">
        <f t="shared" si="0"/>
        <v>0.37550572843800811</v>
      </c>
      <c r="F13" s="3">
        <f t="shared" si="1"/>
        <v>0.62449427156199189</v>
      </c>
      <c r="G13" s="38">
        <v>21455</v>
      </c>
      <c r="H13" s="46">
        <f t="shared" si="2"/>
        <v>184627729.23000002</v>
      </c>
      <c r="I13" s="46">
        <v>64124516.140000001</v>
      </c>
      <c r="J13" s="46">
        <v>27169461.600000001</v>
      </c>
      <c r="K13" s="46">
        <v>5008280.79</v>
      </c>
      <c r="L13" s="46">
        <v>88325470.700000003</v>
      </c>
      <c r="M13" s="46">
        <v>15370978</v>
      </c>
      <c r="N13" s="46">
        <v>15370979</v>
      </c>
      <c r="O13" s="46">
        <v>15370976</v>
      </c>
      <c r="P13" s="46">
        <v>15370999</v>
      </c>
      <c r="Q13" s="46">
        <v>15370978</v>
      </c>
      <c r="R13" s="46">
        <v>15370978</v>
      </c>
      <c r="S13" s="46">
        <v>15370978</v>
      </c>
      <c r="T13" s="46">
        <v>15370999</v>
      </c>
      <c r="U13" s="46">
        <v>15370976</v>
      </c>
      <c r="V13" s="46">
        <v>15546911</v>
      </c>
      <c r="W13" s="46">
        <v>15370978</v>
      </c>
      <c r="X13" s="46">
        <v>15370999.23</v>
      </c>
      <c r="Y13" s="52"/>
      <c r="Z13" s="52"/>
      <c r="AA13" s="52"/>
      <c r="AB13" s="52"/>
      <c r="AC13" s="52"/>
      <c r="AD13" s="52"/>
      <c r="AE13" s="52"/>
      <c r="AF13" s="52"/>
      <c r="AG13" s="52"/>
      <c r="AH13" s="52"/>
    </row>
    <row r="14" spans="1:34" x14ac:dyDescent="0.25">
      <c r="A14" s="3">
        <v>8</v>
      </c>
      <c r="B14" s="51" t="s">
        <v>40</v>
      </c>
      <c r="C14" s="43">
        <v>1017</v>
      </c>
      <c r="D14" s="43">
        <v>19151</v>
      </c>
      <c r="E14" s="3">
        <f t="shared" si="0"/>
        <v>5.0426418088060296E-2</v>
      </c>
      <c r="F14" s="3">
        <f t="shared" si="1"/>
        <v>0.94957358191193975</v>
      </c>
      <c r="G14" s="38">
        <v>21082</v>
      </c>
      <c r="H14" s="46">
        <f t="shared" si="2"/>
        <v>145351738.48000002</v>
      </c>
      <c r="I14" s="46">
        <v>53503749.700000003</v>
      </c>
      <c r="J14" s="46">
        <v>14557849.02</v>
      </c>
      <c r="K14" s="46">
        <v>3294629.26</v>
      </c>
      <c r="L14" s="46">
        <v>73995510.5</v>
      </c>
      <c r="M14" s="46">
        <v>11626086</v>
      </c>
      <c r="N14" s="46">
        <v>11626087</v>
      </c>
      <c r="O14" s="46">
        <v>12209950.949999999</v>
      </c>
      <c r="P14" s="46">
        <v>12209960.949999999</v>
      </c>
      <c r="Q14" s="46">
        <v>12209959.949999999</v>
      </c>
      <c r="R14" s="46">
        <v>12209947.949999999</v>
      </c>
      <c r="S14" s="46">
        <v>12209959.949999999</v>
      </c>
      <c r="T14" s="46">
        <v>12209960.949999999</v>
      </c>
      <c r="U14" s="46">
        <v>12209950.949999999</v>
      </c>
      <c r="V14" s="46">
        <v>12209958.949999999</v>
      </c>
      <c r="W14" s="46">
        <v>12209959.949999999</v>
      </c>
      <c r="X14" s="46">
        <v>12209954.93</v>
      </c>
      <c r="Y14" s="52"/>
      <c r="Z14" s="52"/>
      <c r="AA14" s="52"/>
      <c r="AB14" s="52"/>
      <c r="AC14" s="52"/>
      <c r="AD14" s="52"/>
      <c r="AE14" s="52"/>
      <c r="AF14" s="52"/>
      <c r="AG14" s="52"/>
      <c r="AH14" s="52"/>
    </row>
    <row r="15" spans="1:34" x14ac:dyDescent="0.25">
      <c r="A15" s="3">
        <v>9</v>
      </c>
      <c r="B15" s="51" t="s">
        <v>41</v>
      </c>
      <c r="C15" s="43">
        <v>42487</v>
      </c>
      <c r="D15" s="43">
        <v>4862</v>
      </c>
      <c r="E15" s="3">
        <f t="shared" si="0"/>
        <v>0.89731567720543204</v>
      </c>
      <c r="F15" s="3">
        <f t="shared" si="1"/>
        <v>0.10268432279456796</v>
      </c>
      <c r="G15" s="38">
        <v>17036</v>
      </c>
      <c r="H15" s="46">
        <f t="shared" si="2"/>
        <v>109395166.33000001</v>
      </c>
      <c r="I15" s="46">
        <v>35474120.890000001</v>
      </c>
      <c r="J15" s="46">
        <v>13213289.01</v>
      </c>
      <c r="K15" s="46">
        <v>2972969.16</v>
      </c>
      <c r="L15" s="46">
        <v>57734787.270000003</v>
      </c>
      <c r="M15" s="46">
        <v>9067606</v>
      </c>
      <c r="N15" s="46">
        <v>9067608</v>
      </c>
      <c r="O15" s="46">
        <v>9067600</v>
      </c>
      <c r="P15" s="46">
        <v>9132492.25</v>
      </c>
      <c r="Q15" s="46">
        <v>9132481.25</v>
      </c>
      <c r="R15" s="46">
        <v>9132476.25</v>
      </c>
      <c r="S15" s="46">
        <v>9132481.25</v>
      </c>
      <c r="T15" s="46">
        <v>9132492.25</v>
      </c>
      <c r="U15" s="46">
        <v>9132474.25</v>
      </c>
      <c r="V15" s="46">
        <v>9132484.25</v>
      </c>
      <c r="W15" s="46">
        <v>9132481.25</v>
      </c>
      <c r="X15" s="46">
        <v>9132489.3300000001</v>
      </c>
      <c r="Y15" s="52"/>
      <c r="Z15" s="52"/>
      <c r="AA15" s="52"/>
      <c r="AB15" s="52"/>
      <c r="AC15" s="52"/>
      <c r="AD15" s="52"/>
      <c r="AE15" s="52"/>
      <c r="AF15" s="52"/>
      <c r="AG15" s="52"/>
      <c r="AH15" s="52"/>
    </row>
    <row r="16" spans="1:34" ht="15.95" customHeight="1" x14ac:dyDescent="0.25">
      <c r="A16" s="3">
        <v>10</v>
      </c>
      <c r="B16" s="51" t="s">
        <v>42</v>
      </c>
      <c r="C16" s="43">
        <v>2504</v>
      </c>
      <c r="D16" s="43">
        <v>26391</v>
      </c>
      <c r="E16" s="3">
        <f t="shared" si="0"/>
        <v>8.6658591451808265E-2</v>
      </c>
      <c r="F16" s="3">
        <f t="shared" si="1"/>
        <v>0.91334140854819168</v>
      </c>
      <c r="G16" s="38">
        <v>15088</v>
      </c>
      <c r="H16" s="46">
        <f t="shared" si="2"/>
        <v>101400381.81</v>
      </c>
      <c r="I16" s="46">
        <v>35802460.719999999</v>
      </c>
      <c r="J16" s="46">
        <v>9341935.1999999993</v>
      </c>
      <c r="K16" s="46">
        <v>2525022.04</v>
      </c>
      <c r="L16" s="46">
        <v>53730963.850000001</v>
      </c>
      <c r="M16" s="46">
        <v>8450031</v>
      </c>
      <c r="N16" s="46">
        <v>8450030</v>
      </c>
      <c r="O16" s="46">
        <v>8450025</v>
      </c>
      <c r="P16" s="46">
        <v>8450034</v>
      </c>
      <c r="Q16" s="46">
        <v>8450033</v>
      </c>
      <c r="R16" s="46">
        <v>8450028</v>
      </c>
      <c r="S16" s="46">
        <v>8450034</v>
      </c>
      <c r="T16" s="46">
        <v>8450037</v>
      </c>
      <c r="U16" s="46">
        <v>8450028</v>
      </c>
      <c r="V16" s="46">
        <v>8450033</v>
      </c>
      <c r="W16" s="46">
        <v>8450034</v>
      </c>
      <c r="X16" s="46">
        <v>8450034.8100000005</v>
      </c>
      <c r="Y16" s="52"/>
      <c r="Z16" s="52"/>
      <c r="AA16" s="52"/>
      <c r="AB16" s="52"/>
      <c r="AC16" s="52"/>
      <c r="AD16" s="52"/>
      <c r="AE16" s="52"/>
      <c r="AF16" s="52"/>
      <c r="AG16" s="52"/>
      <c r="AH16" s="52"/>
    </row>
    <row r="17" spans="1:34" x14ac:dyDescent="0.25">
      <c r="A17" s="3">
        <v>11</v>
      </c>
      <c r="B17" s="51" t="s">
        <v>43</v>
      </c>
      <c r="C17" s="43">
        <v>13349</v>
      </c>
      <c r="D17" s="43">
        <v>623</v>
      </c>
      <c r="E17" s="3">
        <f t="shared" si="0"/>
        <v>0.95541082164328661</v>
      </c>
      <c r="F17" s="3">
        <f t="shared" si="1"/>
        <v>4.4589178356713388E-2</v>
      </c>
      <c r="G17" s="38">
        <v>5157</v>
      </c>
      <c r="H17" s="46">
        <f t="shared" si="2"/>
        <v>133330319.11</v>
      </c>
      <c r="I17" s="46">
        <v>44521532.780000001</v>
      </c>
      <c r="J17" s="46">
        <v>32700373.289999999</v>
      </c>
      <c r="K17" s="46">
        <v>3604555.73</v>
      </c>
      <c r="L17" s="46">
        <v>52503857.310000002</v>
      </c>
      <c r="M17" s="46">
        <v>11123290</v>
      </c>
      <c r="N17" s="46">
        <v>11123291</v>
      </c>
      <c r="O17" s="46">
        <v>11058391.449999999</v>
      </c>
      <c r="P17" s="46">
        <v>11123303</v>
      </c>
      <c r="Q17" s="46">
        <v>11123291</v>
      </c>
      <c r="R17" s="46">
        <v>11113272</v>
      </c>
      <c r="S17" s="46">
        <v>11113291</v>
      </c>
      <c r="T17" s="46">
        <v>11099042.369999999</v>
      </c>
      <c r="U17" s="46">
        <v>11113267</v>
      </c>
      <c r="V17" s="46">
        <v>11113292</v>
      </c>
      <c r="W17" s="46">
        <v>11113291</v>
      </c>
      <c r="X17" s="46">
        <v>11113297.289999999</v>
      </c>
      <c r="Y17" s="52"/>
      <c r="Z17" s="52"/>
      <c r="AA17" s="52"/>
      <c r="AB17" s="52"/>
      <c r="AC17" s="52"/>
      <c r="AD17" s="52"/>
      <c r="AE17" s="52"/>
      <c r="AF17" s="52"/>
      <c r="AG17" s="52"/>
      <c r="AH17" s="52"/>
    </row>
    <row r="18" spans="1:34" x14ac:dyDescent="0.25">
      <c r="A18" s="3">
        <v>12</v>
      </c>
      <c r="B18" s="51" t="s">
        <v>44</v>
      </c>
      <c r="C18" s="43">
        <v>5281</v>
      </c>
      <c r="D18" s="43">
        <v>10241</v>
      </c>
      <c r="E18" s="3">
        <f t="shared" si="0"/>
        <v>0.34022677490014175</v>
      </c>
      <c r="F18" s="3">
        <f t="shared" si="1"/>
        <v>0.65977322509985825</v>
      </c>
      <c r="G18" s="38">
        <v>0</v>
      </c>
      <c r="H18" s="46">
        <f t="shared" si="2"/>
        <v>162024553.81999999</v>
      </c>
      <c r="I18" s="46">
        <v>0</v>
      </c>
      <c r="J18" s="46">
        <v>0</v>
      </c>
      <c r="K18" s="46">
        <v>41567279.390000001</v>
      </c>
      <c r="L18" s="46">
        <v>120457274.43000001</v>
      </c>
      <c r="M18" s="46">
        <v>12604346</v>
      </c>
      <c r="N18" s="46">
        <v>12604347</v>
      </c>
      <c r="O18" s="46">
        <v>12604349</v>
      </c>
      <c r="P18" s="46">
        <v>12604349</v>
      </c>
      <c r="Q18" s="46">
        <v>16548718</v>
      </c>
      <c r="R18" s="46">
        <v>12604349</v>
      </c>
      <c r="S18" s="46">
        <v>12604349</v>
      </c>
      <c r="T18" s="46">
        <v>17350030.719999999</v>
      </c>
      <c r="U18" s="46">
        <v>12604350</v>
      </c>
      <c r="V18" s="46">
        <v>12604349</v>
      </c>
      <c r="W18" s="46">
        <v>14686667</v>
      </c>
      <c r="X18" s="46">
        <v>12604350.1</v>
      </c>
      <c r="Y18" s="52"/>
      <c r="Z18" s="52"/>
      <c r="AA18" s="52"/>
      <c r="AB18" s="52"/>
      <c r="AC18" s="52"/>
      <c r="AD18" s="52"/>
      <c r="AE18" s="52"/>
      <c r="AF18" s="52"/>
      <c r="AG18" s="52"/>
      <c r="AH18" s="52"/>
    </row>
    <row r="19" spans="1:34" x14ac:dyDescent="0.25">
      <c r="A19" s="3">
        <v>13</v>
      </c>
      <c r="B19" s="51" t="s">
        <v>45</v>
      </c>
      <c r="C19" s="43">
        <v>765</v>
      </c>
      <c r="D19" s="43">
        <v>14441</v>
      </c>
      <c r="E19" s="3">
        <f t="shared" si="0"/>
        <v>5.0309088517690385E-2</v>
      </c>
      <c r="F19" s="3">
        <f t="shared" si="1"/>
        <v>0.94969091148230966</v>
      </c>
      <c r="G19" s="38">
        <v>41488</v>
      </c>
      <c r="H19" s="46">
        <f t="shared" si="2"/>
        <v>303984280.19</v>
      </c>
      <c r="I19" s="46">
        <v>30782625.010000002</v>
      </c>
      <c r="J19" s="46">
        <v>34539210.479999997</v>
      </c>
      <c r="K19" s="46">
        <v>8256538.0800000001</v>
      </c>
      <c r="L19" s="46">
        <v>230405906.62</v>
      </c>
      <c r="M19" s="46">
        <v>27949843.609999999</v>
      </c>
      <c r="N19" s="46">
        <v>27724281</v>
      </c>
      <c r="O19" s="46">
        <v>27684018</v>
      </c>
      <c r="P19" s="46">
        <v>27744209</v>
      </c>
      <c r="Q19" s="46">
        <v>27144510</v>
      </c>
      <c r="R19" s="46">
        <v>27784445</v>
      </c>
      <c r="S19" s="46">
        <v>27724283</v>
      </c>
      <c r="T19" s="46">
        <v>27724303</v>
      </c>
      <c r="U19" s="46">
        <v>20389337.370000001</v>
      </c>
      <c r="V19" s="46">
        <v>20724284</v>
      </c>
      <c r="W19" s="46">
        <v>20694449.199999999</v>
      </c>
      <c r="X19" s="46">
        <v>20696317.010000002</v>
      </c>
      <c r="Y19" s="52"/>
      <c r="Z19" s="52"/>
      <c r="AA19" s="52"/>
      <c r="AB19" s="52"/>
      <c r="AC19" s="52"/>
      <c r="AD19" s="52"/>
      <c r="AE19" s="52"/>
      <c r="AF19" s="52"/>
      <c r="AG19" s="52"/>
      <c r="AH19" s="52"/>
    </row>
    <row r="20" spans="1:34" x14ac:dyDescent="0.25">
      <c r="A20" s="3">
        <v>14</v>
      </c>
      <c r="B20" s="51" t="s">
        <v>46</v>
      </c>
      <c r="C20" s="43">
        <v>146</v>
      </c>
      <c r="D20" s="43">
        <v>10746</v>
      </c>
      <c r="E20" s="3">
        <f t="shared" si="0"/>
        <v>1.3404333455747338E-2</v>
      </c>
      <c r="F20" s="3">
        <f t="shared" si="1"/>
        <v>0.98659566654425268</v>
      </c>
      <c r="G20" s="38">
        <v>0</v>
      </c>
      <c r="H20" s="46">
        <f t="shared" si="2"/>
        <v>55668495.570000008</v>
      </c>
      <c r="I20" s="46">
        <v>0</v>
      </c>
      <c r="J20" s="46">
        <v>0</v>
      </c>
      <c r="K20" s="46">
        <v>18869787.050000001</v>
      </c>
      <c r="L20" s="46">
        <v>36798708.520000003</v>
      </c>
      <c r="M20" s="46">
        <v>4624024</v>
      </c>
      <c r="N20" s="46">
        <v>4624023</v>
      </c>
      <c r="O20" s="46">
        <v>4624023</v>
      </c>
      <c r="P20" s="46">
        <v>4624024</v>
      </c>
      <c r="Q20" s="46">
        <v>4624024</v>
      </c>
      <c r="R20" s="46">
        <v>4624024</v>
      </c>
      <c r="S20" s="46">
        <v>4624025</v>
      </c>
      <c r="T20" s="46">
        <v>4624025</v>
      </c>
      <c r="U20" s="46">
        <v>4804228</v>
      </c>
      <c r="V20" s="46">
        <v>4624025</v>
      </c>
      <c r="W20" s="46">
        <v>4624025</v>
      </c>
      <c r="X20" s="46">
        <v>4624025.57</v>
      </c>
      <c r="Y20" s="52"/>
      <c r="Z20" s="52"/>
      <c r="AA20" s="52"/>
      <c r="AB20" s="52"/>
      <c r="AC20" s="52"/>
      <c r="AD20" s="52"/>
      <c r="AE20" s="52"/>
      <c r="AF20" s="52"/>
      <c r="AG20" s="52"/>
      <c r="AH20" s="52"/>
    </row>
    <row r="21" spans="1:34" ht="30.75" x14ac:dyDescent="0.25">
      <c r="A21" s="3">
        <v>15</v>
      </c>
      <c r="B21" s="51" t="s">
        <v>47</v>
      </c>
      <c r="C21" s="43">
        <v>16169</v>
      </c>
      <c r="D21" s="43">
        <v>1386</v>
      </c>
      <c r="E21" s="3">
        <f t="shared" si="0"/>
        <v>0.92104813443463396</v>
      </c>
      <c r="F21" s="3">
        <f t="shared" si="1"/>
        <v>7.8951865565366042E-2</v>
      </c>
      <c r="G21" s="38">
        <v>0</v>
      </c>
      <c r="H21" s="46">
        <f t="shared" si="2"/>
        <v>60028664.899999999</v>
      </c>
      <c r="I21" s="46">
        <v>0</v>
      </c>
      <c r="J21" s="46">
        <v>0</v>
      </c>
      <c r="K21" s="46">
        <v>11096160.210000001</v>
      </c>
      <c r="L21" s="46">
        <v>48932504.689999998</v>
      </c>
      <c r="M21" s="46">
        <v>5337953</v>
      </c>
      <c r="N21" s="46">
        <v>5337952</v>
      </c>
      <c r="O21" s="46">
        <v>5337952</v>
      </c>
      <c r="P21" s="46">
        <v>5337952</v>
      </c>
      <c r="Q21" s="46">
        <v>5337953</v>
      </c>
      <c r="R21" s="46">
        <v>5337954</v>
      </c>
      <c r="S21" s="46">
        <v>5337955</v>
      </c>
      <c r="T21" s="46">
        <v>5337954</v>
      </c>
      <c r="U21" s="46">
        <v>6188074</v>
      </c>
      <c r="V21" s="46">
        <v>3003451.91</v>
      </c>
      <c r="W21" s="46">
        <v>2795558.48</v>
      </c>
      <c r="X21" s="46">
        <v>5337955.51</v>
      </c>
      <c r="Y21" s="52"/>
      <c r="Z21" s="52"/>
      <c r="AA21" s="52"/>
      <c r="AB21" s="52"/>
      <c r="AC21" s="52"/>
      <c r="AD21" s="52"/>
      <c r="AE21" s="52"/>
      <c r="AF21" s="52"/>
      <c r="AG21" s="52"/>
      <c r="AH21" s="52"/>
    </row>
    <row r="22" spans="1:34" x14ac:dyDescent="0.25">
      <c r="A22" s="3">
        <v>16</v>
      </c>
      <c r="B22" s="51" t="s">
        <v>48</v>
      </c>
      <c r="C22" s="43">
        <v>833</v>
      </c>
      <c r="D22" s="43">
        <v>9705</v>
      </c>
      <c r="E22" s="3">
        <f t="shared" si="0"/>
        <v>7.9047257544126018E-2</v>
      </c>
      <c r="F22" s="3">
        <f t="shared" si="1"/>
        <v>0.920952742455874</v>
      </c>
      <c r="G22" s="38">
        <v>0</v>
      </c>
      <c r="H22" s="46">
        <f t="shared" si="2"/>
        <v>92653922.770000011</v>
      </c>
      <c r="I22" s="46">
        <v>0</v>
      </c>
      <c r="J22" s="46">
        <v>0</v>
      </c>
      <c r="K22" s="46">
        <v>76166256.450000003</v>
      </c>
      <c r="L22" s="46">
        <v>16487666.32</v>
      </c>
      <c r="M22" s="46">
        <v>8243404</v>
      </c>
      <c r="N22" s="46">
        <v>8243406</v>
      </c>
      <c r="O22" s="46">
        <v>8243406</v>
      </c>
      <c r="P22" s="46">
        <v>8243406</v>
      </c>
      <c r="Q22" s="46">
        <v>8243407</v>
      </c>
      <c r="R22" s="46">
        <v>8243404</v>
      </c>
      <c r="S22" s="46">
        <v>8243407</v>
      </c>
      <c r="T22" s="46">
        <v>8243406</v>
      </c>
      <c r="U22" s="46">
        <v>7402297.2000000002</v>
      </c>
      <c r="V22" s="46">
        <v>6125476.0999999996</v>
      </c>
      <c r="W22" s="46">
        <v>4935496.12</v>
      </c>
      <c r="X22" s="46">
        <v>8243407.3499999996</v>
      </c>
      <c r="Y22" s="52"/>
      <c r="Z22" s="52"/>
      <c r="AA22" s="52"/>
      <c r="AB22" s="52"/>
      <c r="AC22" s="52"/>
      <c r="AD22" s="52"/>
      <c r="AE22" s="52"/>
      <c r="AF22" s="52"/>
      <c r="AG22" s="52"/>
      <c r="AH22" s="52"/>
    </row>
    <row r="23" spans="1:34" x14ac:dyDescent="0.25">
      <c r="A23" s="3">
        <v>17</v>
      </c>
      <c r="B23" s="51" t="s">
        <v>49</v>
      </c>
      <c r="C23" s="43">
        <v>93</v>
      </c>
      <c r="D23" s="43">
        <v>9525</v>
      </c>
      <c r="E23" s="3">
        <f t="shared" si="0"/>
        <v>9.6693699313786657E-3</v>
      </c>
      <c r="F23" s="3">
        <f t="shared" si="1"/>
        <v>0.99033063006862132</v>
      </c>
      <c r="G23" s="38">
        <v>0</v>
      </c>
      <c r="H23" s="46">
        <f t="shared" si="2"/>
        <v>49569741.68</v>
      </c>
      <c r="I23" s="46">
        <v>0</v>
      </c>
      <c r="J23" s="46">
        <v>0</v>
      </c>
      <c r="K23" s="46">
        <v>686893.54</v>
      </c>
      <c r="L23" s="46">
        <v>48882848.140000001</v>
      </c>
      <c r="M23" s="46">
        <v>3935487</v>
      </c>
      <c r="N23" s="46">
        <v>3935487</v>
      </c>
      <c r="O23" s="46">
        <v>3935487</v>
      </c>
      <c r="P23" s="46">
        <v>3935490</v>
      </c>
      <c r="Q23" s="46">
        <v>3935487</v>
      </c>
      <c r="R23" s="46">
        <v>3935488</v>
      </c>
      <c r="S23" s="46">
        <v>3935487</v>
      </c>
      <c r="T23" s="46">
        <v>3935490</v>
      </c>
      <c r="U23" s="46">
        <v>3935487</v>
      </c>
      <c r="V23" s="46">
        <v>6079343.9699999997</v>
      </c>
      <c r="W23" s="46">
        <v>4135517</v>
      </c>
      <c r="X23" s="46">
        <v>3935490.71</v>
      </c>
      <c r="Y23" s="52"/>
      <c r="Z23" s="52"/>
      <c r="AA23" s="52"/>
      <c r="AB23" s="52"/>
      <c r="AC23" s="52"/>
      <c r="AD23" s="52"/>
      <c r="AE23" s="52"/>
      <c r="AF23" s="52"/>
      <c r="AG23" s="52"/>
      <c r="AH23" s="52"/>
    </row>
    <row r="24" spans="1:34" ht="45.75" x14ac:dyDescent="0.25">
      <c r="A24" s="3">
        <v>18</v>
      </c>
      <c r="B24" s="51" t="s">
        <v>50</v>
      </c>
      <c r="C24" s="43">
        <v>1178</v>
      </c>
      <c r="D24" s="43">
        <v>13087</v>
      </c>
      <c r="E24" s="3">
        <f t="shared" si="0"/>
        <v>8.2579740623904663E-2</v>
      </c>
      <c r="F24" s="3">
        <f t="shared" si="1"/>
        <v>0.91742025937609539</v>
      </c>
      <c r="G24" s="38">
        <v>0</v>
      </c>
      <c r="H24" s="46">
        <f t="shared" si="2"/>
        <v>4071017.31</v>
      </c>
      <c r="I24" s="46">
        <v>0</v>
      </c>
      <c r="J24" s="46">
        <v>0</v>
      </c>
      <c r="K24" s="46">
        <v>0</v>
      </c>
      <c r="L24" s="46">
        <v>4071017.31</v>
      </c>
      <c r="M24" s="46">
        <v>279475</v>
      </c>
      <c r="N24" s="46">
        <v>279475</v>
      </c>
      <c r="O24" s="46">
        <v>279476</v>
      </c>
      <c r="P24" s="46">
        <v>279475</v>
      </c>
      <c r="Q24" s="46">
        <v>279475</v>
      </c>
      <c r="R24" s="46">
        <v>279476</v>
      </c>
      <c r="S24" s="46">
        <v>279475</v>
      </c>
      <c r="T24" s="46">
        <v>279475</v>
      </c>
      <c r="U24" s="46">
        <v>279476</v>
      </c>
      <c r="V24" s="46">
        <v>279475</v>
      </c>
      <c r="W24" s="46">
        <v>996788.2</v>
      </c>
      <c r="X24" s="46">
        <v>279476.11</v>
      </c>
      <c r="Y24" s="52"/>
      <c r="Z24" s="52"/>
      <c r="AA24" s="52"/>
      <c r="AB24" s="52"/>
      <c r="AC24" s="52"/>
      <c r="AD24" s="52"/>
      <c r="AE24" s="52"/>
      <c r="AF24" s="52"/>
      <c r="AG24" s="52"/>
      <c r="AH24" s="52"/>
    </row>
    <row r="25" spans="1:34" x14ac:dyDescent="0.25">
      <c r="A25" s="3">
        <v>19</v>
      </c>
      <c r="B25" s="51" t="s">
        <v>51</v>
      </c>
      <c r="C25" s="43">
        <v>513</v>
      </c>
      <c r="D25" s="43">
        <v>4928</v>
      </c>
      <c r="E25" s="3">
        <f t="shared" si="0"/>
        <v>9.4284138945046864E-2</v>
      </c>
      <c r="F25" s="3">
        <f t="shared" si="1"/>
        <v>0.90571586105495316</v>
      </c>
      <c r="G25" s="38">
        <v>0</v>
      </c>
      <c r="H25" s="46">
        <f t="shared" si="2"/>
        <v>35924062.719999999</v>
      </c>
      <c r="I25" s="46">
        <v>0</v>
      </c>
      <c r="J25" s="46">
        <v>0</v>
      </c>
      <c r="K25" s="46">
        <v>0</v>
      </c>
      <c r="L25" s="46">
        <v>35924062.719999999</v>
      </c>
      <c r="M25" s="46">
        <v>2993671</v>
      </c>
      <c r="N25" s="46">
        <v>2993671</v>
      </c>
      <c r="O25" s="46">
        <v>2993671</v>
      </c>
      <c r="P25" s="46">
        <v>2993673</v>
      </c>
      <c r="Q25" s="46">
        <v>2993672</v>
      </c>
      <c r="R25" s="46">
        <v>2993671</v>
      </c>
      <c r="S25" s="46">
        <v>2993672</v>
      </c>
      <c r="T25" s="46">
        <v>2993673</v>
      </c>
      <c r="U25" s="46">
        <v>2993672</v>
      </c>
      <c r="V25" s="46">
        <v>2993672</v>
      </c>
      <c r="W25" s="46">
        <v>2993672</v>
      </c>
      <c r="X25" s="46">
        <v>2993672.72</v>
      </c>
      <c r="Y25" s="52"/>
      <c r="Z25" s="52"/>
      <c r="AA25" s="52"/>
      <c r="AB25" s="52"/>
      <c r="AC25" s="52"/>
      <c r="AD25" s="52"/>
      <c r="AE25" s="52"/>
      <c r="AF25" s="52"/>
      <c r="AG25" s="52"/>
      <c r="AH25" s="52"/>
    </row>
    <row r="26" spans="1:34" ht="45.75" x14ac:dyDescent="0.25">
      <c r="A26" s="3">
        <v>20</v>
      </c>
      <c r="B26" s="51" t="s">
        <v>52</v>
      </c>
      <c r="C26" s="43">
        <v>9717</v>
      </c>
      <c r="D26" s="43">
        <v>14286</v>
      </c>
      <c r="E26" s="3">
        <f t="shared" si="0"/>
        <v>0.40482439695038119</v>
      </c>
      <c r="F26" s="3">
        <f t="shared" si="1"/>
        <v>0.59517560304961881</v>
      </c>
      <c r="G26" s="38">
        <v>0</v>
      </c>
      <c r="H26" s="46">
        <f t="shared" si="2"/>
        <v>3295516.7</v>
      </c>
      <c r="I26" s="46">
        <v>0</v>
      </c>
      <c r="J26" s="46">
        <v>0</v>
      </c>
      <c r="K26" s="46">
        <v>0</v>
      </c>
      <c r="L26" s="46">
        <v>3295516.7</v>
      </c>
      <c r="M26" s="46">
        <v>274626</v>
      </c>
      <c r="N26" s="46">
        <v>274626</v>
      </c>
      <c r="O26" s="46">
        <v>274626</v>
      </c>
      <c r="P26" s="46">
        <v>274627</v>
      </c>
      <c r="Q26" s="46">
        <v>274626</v>
      </c>
      <c r="R26" s="46">
        <v>274627</v>
      </c>
      <c r="S26" s="46">
        <v>274626</v>
      </c>
      <c r="T26" s="46">
        <v>274627</v>
      </c>
      <c r="U26" s="46">
        <v>274626</v>
      </c>
      <c r="V26" s="46">
        <v>274627</v>
      </c>
      <c r="W26" s="46">
        <v>274626</v>
      </c>
      <c r="X26" s="46">
        <v>274626.7</v>
      </c>
      <c r="Y26" s="52"/>
      <c r="Z26" s="52"/>
      <c r="AA26" s="52"/>
      <c r="AB26" s="52"/>
      <c r="AC26" s="52"/>
      <c r="AD26" s="52"/>
      <c r="AE26" s="52"/>
      <c r="AF26" s="52"/>
      <c r="AG26" s="52"/>
      <c r="AH26" s="52"/>
    </row>
    <row r="27" spans="1:34" x14ac:dyDescent="0.25">
      <c r="A27" s="3">
        <v>21</v>
      </c>
      <c r="B27" s="51" t="s">
        <v>53</v>
      </c>
      <c r="C27" s="43">
        <v>1289</v>
      </c>
      <c r="D27" s="43">
        <v>13610</v>
      </c>
      <c r="E27" s="3">
        <f t="shared" si="0"/>
        <v>8.6515873548560301E-2</v>
      </c>
      <c r="F27" s="3">
        <f t="shared" si="1"/>
        <v>0.91348412645143973</v>
      </c>
      <c r="G27" s="38">
        <v>0</v>
      </c>
      <c r="H27" s="46">
        <f t="shared" si="2"/>
        <v>53852758.819999993</v>
      </c>
      <c r="I27" s="46">
        <v>0</v>
      </c>
      <c r="J27" s="46">
        <v>0</v>
      </c>
      <c r="K27" s="46">
        <v>6599514.4100000001</v>
      </c>
      <c r="L27" s="46">
        <v>47253244.409999996</v>
      </c>
      <c r="M27" s="46">
        <v>4487729</v>
      </c>
      <c r="N27" s="46">
        <v>4487729</v>
      </c>
      <c r="O27" s="46">
        <v>4487730</v>
      </c>
      <c r="P27" s="46">
        <v>4487728</v>
      </c>
      <c r="Q27" s="46">
        <v>4487730</v>
      </c>
      <c r="R27" s="46">
        <v>4487731</v>
      </c>
      <c r="S27" s="46">
        <v>4487730</v>
      </c>
      <c r="T27" s="46">
        <v>4487729</v>
      </c>
      <c r="U27" s="46">
        <v>4487731</v>
      </c>
      <c r="V27" s="46">
        <v>4487729</v>
      </c>
      <c r="W27" s="46">
        <v>4487730</v>
      </c>
      <c r="X27" s="46">
        <v>4487732.82</v>
      </c>
      <c r="Y27" s="52"/>
      <c r="Z27" s="52"/>
      <c r="AA27" s="52"/>
      <c r="AB27" s="52"/>
      <c r="AC27" s="52"/>
      <c r="AD27" s="52"/>
      <c r="AE27" s="52"/>
      <c r="AF27" s="52"/>
      <c r="AG27" s="52"/>
      <c r="AH27" s="52"/>
    </row>
    <row r="28" spans="1:34" ht="30.75" x14ac:dyDescent="0.25">
      <c r="A28" s="3">
        <v>22</v>
      </c>
      <c r="B28" s="51" t="s">
        <v>54</v>
      </c>
      <c r="C28" s="43">
        <v>4526</v>
      </c>
      <c r="D28" s="43">
        <v>20779</v>
      </c>
      <c r="E28" s="3">
        <f t="shared" si="0"/>
        <v>0.17885793321477969</v>
      </c>
      <c r="F28" s="3">
        <f t="shared" si="1"/>
        <v>0.82114206678522028</v>
      </c>
      <c r="G28" s="38">
        <v>0</v>
      </c>
      <c r="H28" s="46">
        <f t="shared" si="2"/>
        <v>27727600.310000002</v>
      </c>
      <c r="I28" s="46">
        <v>0</v>
      </c>
      <c r="J28" s="46">
        <v>0</v>
      </c>
      <c r="K28" s="46">
        <v>3776760.71</v>
      </c>
      <c r="L28" s="46">
        <v>23950839.600000001</v>
      </c>
      <c r="M28" s="46">
        <v>2124575</v>
      </c>
      <c r="N28" s="46">
        <v>2124577</v>
      </c>
      <c r="O28" s="46">
        <v>2124577</v>
      </c>
      <c r="P28" s="46">
        <v>2124579</v>
      </c>
      <c r="Q28" s="46">
        <v>2124576</v>
      </c>
      <c r="R28" s="46">
        <v>2124578</v>
      </c>
      <c r="S28" s="46">
        <v>2124576</v>
      </c>
      <c r="T28" s="46">
        <v>2124579</v>
      </c>
      <c r="U28" s="46">
        <v>2124577</v>
      </c>
      <c r="V28" s="46">
        <v>2124578</v>
      </c>
      <c r="W28" s="46">
        <v>4357248</v>
      </c>
      <c r="X28" s="46">
        <v>2124580.31</v>
      </c>
      <c r="Y28" s="52"/>
      <c r="Z28" s="52"/>
      <c r="AA28" s="52"/>
      <c r="AB28" s="52"/>
      <c r="AC28" s="52"/>
      <c r="AD28" s="52"/>
      <c r="AE28" s="52"/>
      <c r="AF28" s="52"/>
      <c r="AG28" s="52"/>
      <c r="AH28" s="52"/>
    </row>
    <row r="29" spans="1:34" x14ac:dyDescent="0.25">
      <c r="A29" s="3">
        <v>23</v>
      </c>
      <c r="B29" s="51" t="s">
        <v>55</v>
      </c>
      <c r="C29" s="43">
        <v>1276</v>
      </c>
      <c r="D29" s="43">
        <v>16998</v>
      </c>
      <c r="E29" s="3">
        <f t="shared" si="0"/>
        <v>6.9825982269891645E-2</v>
      </c>
      <c r="F29" s="3">
        <f t="shared" si="1"/>
        <v>0.93017401773010833</v>
      </c>
      <c r="G29" s="38">
        <v>0</v>
      </c>
      <c r="H29" s="46">
        <f t="shared" si="2"/>
        <v>51537862.299999997</v>
      </c>
      <c r="I29" s="46">
        <v>0</v>
      </c>
      <c r="J29" s="46">
        <v>0</v>
      </c>
      <c r="K29" s="46">
        <v>5278643.58</v>
      </c>
      <c r="L29" s="46">
        <v>46259218.719999999</v>
      </c>
      <c r="M29" s="46">
        <v>4299347</v>
      </c>
      <c r="N29" s="46">
        <v>4299347</v>
      </c>
      <c r="O29" s="46">
        <v>4299348</v>
      </c>
      <c r="P29" s="46">
        <v>4299347</v>
      </c>
      <c r="Q29" s="46">
        <v>4298635</v>
      </c>
      <c r="R29" s="46">
        <v>4291347</v>
      </c>
      <c r="S29" s="46">
        <v>4291348</v>
      </c>
      <c r="T29" s="46">
        <v>4291348</v>
      </c>
      <c r="U29" s="46">
        <v>4291349</v>
      </c>
      <c r="V29" s="46">
        <v>4291348</v>
      </c>
      <c r="W29" s="46">
        <v>4293750.72</v>
      </c>
      <c r="X29" s="46">
        <v>4291347.58</v>
      </c>
      <c r="Y29" s="52"/>
      <c r="Z29" s="52"/>
      <c r="AA29" s="52"/>
      <c r="AB29" s="52"/>
      <c r="AC29" s="52"/>
      <c r="AD29" s="52"/>
      <c r="AE29" s="52"/>
      <c r="AF29" s="52"/>
      <c r="AG29" s="52"/>
      <c r="AH29" s="52"/>
    </row>
    <row r="30" spans="1:34" x14ac:dyDescent="0.25">
      <c r="A30" s="3">
        <v>24</v>
      </c>
      <c r="B30" s="51" t="s">
        <v>56</v>
      </c>
      <c r="C30" s="43">
        <v>2328</v>
      </c>
      <c r="D30" s="43">
        <v>15723</v>
      </c>
      <c r="E30" s="3">
        <f t="shared" si="0"/>
        <v>0.12896792421472494</v>
      </c>
      <c r="F30" s="3">
        <f t="shared" si="1"/>
        <v>0.87103207578527508</v>
      </c>
      <c r="G30" s="38">
        <v>69619</v>
      </c>
      <c r="H30" s="46">
        <f t="shared" si="2"/>
        <v>511007436.66000003</v>
      </c>
      <c r="I30" s="46">
        <v>186126167.25</v>
      </c>
      <c r="J30" s="46">
        <v>0</v>
      </c>
      <c r="K30" s="46">
        <v>11815728.369999999</v>
      </c>
      <c r="L30" s="46">
        <v>313065541.04000002</v>
      </c>
      <c r="M30" s="46">
        <v>36170146</v>
      </c>
      <c r="N30" s="46">
        <v>36170147</v>
      </c>
      <c r="O30" s="46">
        <v>36170147</v>
      </c>
      <c r="P30" s="46">
        <v>36170146</v>
      </c>
      <c r="Q30" s="46">
        <v>39404102.799999997</v>
      </c>
      <c r="R30" s="46">
        <v>40431449</v>
      </c>
      <c r="S30" s="46">
        <v>40431447</v>
      </c>
      <c r="T30" s="46">
        <v>42431447</v>
      </c>
      <c r="U30" s="46">
        <v>42214078.82</v>
      </c>
      <c r="V30" s="46">
        <v>40942842.82</v>
      </c>
      <c r="W30" s="46">
        <v>78059179.5</v>
      </c>
      <c r="X30" s="46">
        <v>42412303.719999999</v>
      </c>
      <c r="Y30" s="52"/>
      <c r="Z30" s="52"/>
      <c r="AA30" s="52"/>
      <c r="AB30" s="52"/>
      <c r="AC30" s="52"/>
      <c r="AD30" s="52"/>
      <c r="AE30" s="52"/>
      <c r="AF30" s="52"/>
      <c r="AG30" s="52"/>
      <c r="AH30" s="52"/>
    </row>
    <row r="31" spans="1:34" x14ac:dyDescent="0.25">
      <c r="A31" s="3">
        <v>25</v>
      </c>
      <c r="B31" s="51" t="s">
        <v>57</v>
      </c>
      <c r="C31" s="43">
        <v>441457</v>
      </c>
      <c r="D31" s="43">
        <v>381037</v>
      </c>
      <c r="E31" s="3">
        <f t="shared" si="0"/>
        <v>0.53672975122006972</v>
      </c>
      <c r="F31" s="3">
        <f t="shared" si="1"/>
        <v>0.46327024877993028</v>
      </c>
      <c r="G31" s="38">
        <v>112601</v>
      </c>
      <c r="H31" s="46">
        <f t="shared" si="2"/>
        <v>482833268.41999996</v>
      </c>
      <c r="I31" s="46">
        <v>153818434.71000001</v>
      </c>
      <c r="J31" s="46">
        <v>0</v>
      </c>
      <c r="K31" s="46">
        <v>41966705.869999997</v>
      </c>
      <c r="L31" s="46">
        <v>287048127.83999997</v>
      </c>
      <c r="M31" s="46">
        <v>40796019</v>
      </c>
      <c r="N31" s="46">
        <v>40796018</v>
      </c>
      <c r="O31" s="46">
        <v>40796022</v>
      </c>
      <c r="P31" s="46">
        <v>41115926</v>
      </c>
      <c r="Q31" s="46">
        <v>41115929</v>
      </c>
      <c r="R31" s="46">
        <v>40756211</v>
      </c>
      <c r="S31" s="46">
        <v>40696023</v>
      </c>
      <c r="T31" s="46">
        <v>42778342.670000002</v>
      </c>
      <c r="U31" s="46">
        <v>40696026</v>
      </c>
      <c r="V31" s="46">
        <v>39894703</v>
      </c>
      <c r="W31" s="46">
        <v>36696023</v>
      </c>
      <c r="X31" s="46">
        <v>36696025.75</v>
      </c>
      <c r="Y31" s="52"/>
      <c r="Z31" s="52"/>
      <c r="AA31" s="52"/>
      <c r="AB31" s="52"/>
      <c r="AC31" s="52"/>
      <c r="AD31" s="52"/>
      <c r="AE31" s="52"/>
      <c r="AF31" s="52"/>
      <c r="AG31" s="52"/>
      <c r="AH31" s="52"/>
    </row>
    <row r="32" spans="1:34" x14ac:dyDescent="0.25">
      <c r="A32" s="3">
        <v>26</v>
      </c>
      <c r="B32" s="51" t="s">
        <v>58</v>
      </c>
      <c r="C32" s="43">
        <v>95167</v>
      </c>
      <c r="D32" s="43">
        <v>79385</v>
      </c>
      <c r="E32" s="3">
        <f t="shared" si="0"/>
        <v>0.54520715889820803</v>
      </c>
      <c r="F32" s="3">
        <f t="shared" si="1"/>
        <v>0.45479284110179197</v>
      </c>
      <c r="G32" s="38">
        <v>108967</v>
      </c>
      <c r="H32" s="46">
        <f t="shared" si="2"/>
        <v>448551444.40999997</v>
      </c>
      <c r="I32" s="46">
        <v>161253473.00999999</v>
      </c>
      <c r="J32" s="46">
        <v>0</v>
      </c>
      <c r="K32" s="46">
        <v>22220325.219999999</v>
      </c>
      <c r="L32" s="46">
        <v>265077646.18000001</v>
      </c>
      <c r="M32" s="46">
        <v>37269329</v>
      </c>
      <c r="N32" s="46">
        <v>37269330</v>
      </c>
      <c r="O32" s="46">
        <v>37269330</v>
      </c>
      <c r="P32" s="46">
        <v>37269328</v>
      </c>
      <c r="Q32" s="46">
        <v>37269329</v>
      </c>
      <c r="R32" s="46">
        <v>37269329</v>
      </c>
      <c r="S32" s="46">
        <v>37269330</v>
      </c>
      <c r="T32" s="46">
        <v>37269329</v>
      </c>
      <c r="U32" s="46">
        <v>37269331</v>
      </c>
      <c r="V32" s="46">
        <v>38588819</v>
      </c>
      <c r="W32" s="46">
        <v>37269330</v>
      </c>
      <c r="X32" s="46">
        <v>37269330.409999996</v>
      </c>
      <c r="Y32" s="52"/>
      <c r="Z32" s="52"/>
      <c r="AA32" s="52"/>
      <c r="AB32" s="52"/>
      <c r="AC32" s="52"/>
      <c r="AD32" s="52"/>
      <c r="AE32" s="52"/>
      <c r="AF32" s="52"/>
      <c r="AG32" s="52"/>
      <c r="AH32" s="52"/>
    </row>
    <row r="33" spans="1:34" ht="30.75" x14ac:dyDescent="0.25">
      <c r="A33" s="3">
        <v>27</v>
      </c>
      <c r="B33" s="51" t="s">
        <v>59</v>
      </c>
      <c r="C33" s="43">
        <v>441457</v>
      </c>
      <c r="D33" s="43">
        <v>381037</v>
      </c>
      <c r="E33" s="3">
        <f t="shared" si="0"/>
        <v>0.53672975122006972</v>
      </c>
      <c r="F33" s="3">
        <f t="shared" si="1"/>
        <v>0.46327024877993028</v>
      </c>
      <c r="G33" s="38">
        <v>0</v>
      </c>
      <c r="H33" s="46">
        <f t="shared" si="2"/>
        <v>32460980.73</v>
      </c>
      <c r="I33" s="46">
        <v>0</v>
      </c>
      <c r="J33" s="46">
        <v>0</v>
      </c>
      <c r="K33" s="46">
        <v>0</v>
      </c>
      <c r="L33" s="46">
        <v>32460980.73</v>
      </c>
      <c r="M33" s="46">
        <v>6287288</v>
      </c>
      <c r="N33" s="46">
        <v>6287288</v>
      </c>
      <c r="O33" s="46">
        <v>6287288</v>
      </c>
      <c r="P33" s="46">
        <v>6287288</v>
      </c>
      <c r="Q33" s="46">
        <v>3053332.2</v>
      </c>
      <c r="R33" s="46">
        <v>2025988</v>
      </c>
      <c r="S33" s="46">
        <v>2025988</v>
      </c>
      <c r="T33" s="46">
        <v>206520.53</v>
      </c>
      <c r="U33" s="46">
        <v>0</v>
      </c>
      <c r="V33" s="46">
        <v>0</v>
      </c>
      <c r="W33" s="46">
        <v>0</v>
      </c>
      <c r="X33" s="46">
        <v>0</v>
      </c>
      <c r="Y33" s="52"/>
      <c r="Z33" s="52"/>
      <c r="AA33" s="52"/>
      <c r="AB33" s="52"/>
      <c r="AC33" s="52"/>
      <c r="AD33" s="52"/>
      <c r="AE33" s="52"/>
      <c r="AF33" s="52"/>
      <c r="AG33" s="52"/>
      <c r="AH33" s="52"/>
    </row>
    <row r="34" spans="1:34" ht="30.75" x14ac:dyDescent="0.25">
      <c r="A34" s="3">
        <v>28</v>
      </c>
      <c r="B34" s="51" t="s">
        <v>60</v>
      </c>
      <c r="C34" s="43">
        <v>441457</v>
      </c>
      <c r="D34" s="43">
        <v>381037</v>
      </c>
      <c r="E34" s="3">
        <f t="shared" si="0"/>
        <v>0.53672975122006972</v>
      </c>
      <c r="F34" s="3">
        <f t="shared" si="1"/>
        <v>0.46327024877993028</v>
      </c>
      <c r="G34" s="38">
        <v>0</v>
      </c>
      <c r="H34" s="46">
        <f t="shared" si="2"/>
        <v>134092809.66</v>
      </c>
      <c r="I34" s="46">
        <v>0</v>
      </c>
      <c r="J34" s="46">
        <v>0</v>
      </c>
      <c r="K34" s="46">
        <v>0</v>
      </c>
      <c r="L34" s="46">
        <v>134092809.66</v>
      </c>
      <c r="M34" s="46">
        <v>11174401</v>
      </c>
      <c r="N34" s="46">
        <v>11174401</v>
      </c>
      <c r="O34" s="46">
        <v>11174402</v>
      </c>
      <c r="P34" s="46">
        <v>11174400</v>
      </c>
      <c r="Q34" s="46">
        <v>11174401</v>
      </c>
      <c r="R34" s="46">
        <v>11174401</v>
      </c>
      <c r="S34" s="46">
        <v>11174401</v>
      </c>
      <c r="T34" s="46">
        <v>11174400</v>
      </c>
      <c r="U34" s="46">
        <v>11174402</v>
      </c>
      <c r="V34" s="46">
        <v>11174400</v>
      </c>
      <c r="W34" s="46">
        <v>11174401</v>
      </c>
      <c r="X34" s="46">
        <v>11174399.66</v>
      </c>
      <c r="Y34" s="52"/>
      <c r="Z34" s="52"/>
      <c r="AA34" s="52"/>
      <c r="AB34" s="52"/>
      <c r="AC34" s="52"/>
      <c r="AD34" s="52"/>
      <c r="AE34" s="52"/>
      <c r="AF34" s="52"/>
      <c r="AG34" s="52"/>
      <c r="AH34" s="52"/>
    </row>
    <row r="35" spans="1:34" x14ac:dyDescent="0.25">
      <c r="A35" s="3">
        <v>29</v>
      </c>
      <c r="B35" s="51" t="s">
        <v>61</v>
      </c>
      <c r="C35" s="43">
        <v>441457</v>
      </c>
      <c r="D35" s="43">
        <v>381037</v>
      </c>
      <c r="E35" s="3">
        <f t="shared" si="0"/>
        <v>0.53672975122006972</v>
      </c>
      <c r="F35" s="3">
        <f t="shared" si="1"/>
        <v>0.46327024877993028</v>
      </c>
      <c r="G35" s="38">
        <v>65909</v>
      </c>
      <c r="H35" s="46">
        <f t="shared" si="2"/>
        <v>327919327.83999997</v>
      </c>
      <c r="I35" s="46">
        <v>89917095.239999995</v>
      </c>
      <c r="J35" s="46">
        <v>0</v>
      </c>
      <c r="K35" s="46">
        <v>21805519.219999999</v>
      </c>
      <c r="L35" s="46">
        <v>216196713.38</v>
      </c>
      <c r="M35" s="46">
        <v>27326608</v>
      </c>
      <c r="N35" s="46">
        <v>27326609</v>
      </c>
      <c r="O35" s="46">
        <v>27326608</v>
      </c>
      <c r="P35" s="46">
        <v>27326613</v>
      </c>
      <c r="Q35" s="46">
        <v>27326609</v>
      </c>
      <c r="R35" s="46">
        <v>27326611</v>
      </c>
      <c r="S35" s="46">
        <v>27326610</v>
      </c>
      <c r="T35" s="46">
        <v>27326614</v>
      </c>
      <c r="U35" s="46">
        <v>27326609</v>
      </c>
      <c r="V35" s="46">
        <v>27326611</v>
      </c>
      <c r="W35" s="46">
        <v>27326610</v>
      </c>
      <c r="X35" s="46">
        <v>27326615.84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</row>
    <row r="36" spans="1:34" x14ac:dyDescent="0.25">
      <c r="A36" s="3">
        <v>30</v>
      </c>
      <c r="B36" s="51" t="s">
        <v>62</v>
      </c>
      <c r="C36" s="43">
        <v>441457</v>
      </c>
      <c r="D36" s="43">
        <v>381037</v>
      </c>
      <c r="E36" s="3">
        <f t="shared" si="0"/>
        <v>0.53672975122006972</v>
      </c>
      <c r="F36" s="3">
        <f t="shared" si="1"/>
        <v>0.46327024877993028</v>
      </c>
      <c r="G36" s="38">
        <v>7912</v>
      </c>
      <c r="H36" s="46">
        <f t="shared" si="2"/>
        <v>65138196.259999998</v>
      </c>
      <c r="I36" s="46">
        <v>12064952.560000001</v>
      </c>
      <c r="J36" s="46">
        <v>0</v>
      </c>
      <c r="K36" s="46">
        <v>3400755.52</v>
      </c>
      <c r="L36" s="46">
        <v>49672488.18</v>
      </c>
      <c r="M36" s="46">
        <v>5428182</v>
      </c>
      <c r="N36" s="46">
        <v>5428183</v>
      </c>
      <c r="O36" s="46">
        <v>5428183</v>
      </c>
      <c r="P36" s="46">
        <v>5428182</v>
      </c>
      <c r="Q36" s="46">
        <v>5428183</v>
      </c>
      <c r="R36" s="46">
        <v>5428184</v>
      </c>
      <c r="S36" s="46">
        <v>5428183</v>
      </c>
      <c r="T36" s="46">
        <v>5428182</v>
      </c>
      <c r="U36" s="46">
        <v>5428183</v>
      </c>
      <c r="V36" s="46">
        <v>5428183</v>
      </c>
      <c r="W36" s="46">
        <v>5428183</v>
      </c>
      <c r="X36" s="46">
        <v>5428185.2599999998</v>
      </c>
      <c r="Y36" s="52"/>
      <c r="Z36" s="52"/>
      <c r="AA36" s="52"/>
      <c r="AB36" s="52"/>
      <c r="AC36" s="52"/>
      <c r="AD36" s="52"/>
      <c r="AE36" s="52"/>
      <c r="AF36" s="52"/>
      <c r="AG36" s="52"/>
      <c r="AH36" s="52"/>
    </row>
    <row r="37" spans="1:34" ht="30.75" x14ac:dyDescent="0.25">
      <c r="A37" s="3">
        <v>31</v>
      </c>
      <c r="B37" s="51" t="s">
        <v>63</v>
      </c>
      <c r="C37" s="43">
        <v>441457</v>
      </c>
      <c r="D37" s="43">
        <v>381037</v>
      </c>
      <c r="E37" s="3">
        <f t="shared" si="0"/>
        <v>0.53672975122006972</v>
      </c>
      <c r="F37" s="3">
        <f t="shared" si="1"/>
        <v>0.46327024877993028</v>
      </c>
      <c r="G37" s="38">
        <v>0</v>
      </c>
      <c r="H37" s="46">
        <f t="shared" si="2"/>
        <v>571272.24</v>
      </c>
      <c r="I37" s="46">
        <v>0</v>
      </c>
      <c r="J37" s="46">
        <v>0</v>
      </c>
      <c r="K37" s="46">
        <v>0</v>
      </c>
      <c r="L37" s="46">
        <v>571272.24</v>
      </c>
      <c r="M37" s="46">
        <v>47605</v>
      </c>
      <c r="N37" s="46">
        <v>47605</v>
      </c>
      <c r="O37" s="46">
        <v>47606</v>
      </c>
      <c r="P37" s="46">
        <v>47607</v>
      </c>
      <c r="Q37" s="46">
        <v>47606</v>
      </c>
      <c r="R37" s="46">
        <v>47605</v>
      </c>
      <c r="S37" s="46">
        <v>47606</v>
      </c>
      <c r="T37" s="46">
        <v>47607</v>
      </c>
      <c r="U37" s="46">
        <v>47606</v>
      </c>
      <c r="V37" s="46">
        <v>47606</v>
      </c>
      <c r="W37" s="46">
        <v>47606</v>
      </c>
      <c r="X37" s="46">
        <v>47607.24</v>
      </c>
      <c r="Y37" s="52"/>
      <c r="Z37" s="52"/>
      <c r="AA37" s="52"/>
      <c r="AB37" s="52"/>
      <c r="AC37" s="52"/>
      <c r="AD37" s="52"/>
      <c r="AE37" s="52"/>
      <c r="AF37" s="52"/>
      <c r="AG37" s="52"/>
      <c r="AH37" s="52"/>
    </row>
    <row r="38" spans="1:34" x14ac:dyDescent="0.25">
      <c r="A38" s="3">
        <v>32</v>
      </c>
      <c r="B38" s="51" t="s">
        <v>64</v>
      </c>
      <c r="C38" s="43">
        <v>441457</v>
      </c>
      <c r="D38" s="43">
        <v>381037</v>
      </c>
      <c r="E38" s="3">
        <f t="shared" si="0"/>
        <v>0.53672975122006972</v>
      </c>
      <c r="F38" s="3">
        <f t="shared" si="1"/>
        <v>0.46327024877993028</v>
      </c>
      <c r="G38" s="38">
        <v>0</v>
      </c>
      <c r="H38" s="46">
        <f t="shared" si="2"/>
        <v>9868949.8300000001</v>
      </c>
      <c r="I38" s="46">
        <v>0</v>
      </c>
      <c r="J38" s="46">
        <v>0</v>
      </c>
      <c r="K38" s="46">
        <v>149134.1</v>
      </c>
      <c r="L38" s="46">
        <v>9719815.7300000004</v>
      </c>
      <c r="M38" s="46">
        <v>589842</v>
      </c>
      <c r="N38" s="46">
        <v>589842</v>
      </c>
      <c r="O38" s="46">
        <v>589843</v>
      </c>
      <c r="P38" s="46">
        <v>589842</v>
      </c>
      <c r="Q38" s="46">
        <v>589842</v>
      </c>
      <c r="R38" s="46">
        <v>589844</v>
      </c>
      <c r="S38" s="46">
        <v>589842</v>
      </c>
      <c r="T38" s="46">
        <v>589842</v>
      </c>
      <c r="U38" s="46">
        <v>589843</v>
      </c>
      <c r="V38" s="46">
        <v>589842</v>
      </c>
      <c r="W38" s="46">
        <v>3380682</v>
      </c>
      <c r="X38" s="46">
        <v>589843.82999999996</v>
      </c>
      <c r="Y38" s="52"/>
      <c r="Z38" s="52"/>
      <c r="AA38" s="52"/>
      <c r="AB38" s="52"/>
      <c r="AC38" s="52"/>
      <c r="AD38" s="52"/>
      <c r="AE38" s="52"/>
      <c r="AF38" s="52"/>
      <c r="AG38" s="52"/>
      <c r="AH38" s="52"/>
    </row>
    <row r="39" spans="1:34" x14ac:dyDescent="0.25">
      <c r="A39" s="3">
        <v>33</v>
      </c>
      <c r="B39" s="51" t="s">
        <v>65</v>
      </c>
      <c r="C39" s="43">
        <v>441457</v>
      </c>
      <c r="D39" s="43">
        <v>381037</v>
      </c>
      <c r="E39" s="3">
        <f t="shared" si="0"/>
        <v>0.53672975122006972</v>
      </c>
      <c r="F39" s="3">
        <f t="shared" si="1"/>
        <v>0.46327024877993028</v>
      </c>
      <c r="G39" s="38">
        <v>0</v>
      </c>
      <c r="H39" s="46">
        <f t="shared" ref="H39:H65" si="3">I39+J39+K39+L39</f>
        <v>3950452.94</v>
      </c>
      <c r="I39" s="46">
        <v>0</v>
      </c>
      <c r="J39" s="46">
        <v>0</v>
      </c>
      <c r="K39" s="46">
        <v>0</v>
      </c>
      <c r="L39" s="46">
        <v>3950452.94</v>
      </c>
      <c r="M39" s="46">
        <v>342274.55</v>
      </c>
      <c r="N39" s="46">
        <v>316132.75</v>
      </c>
      <c r="O39" s="46">
        <v>342273.57</v>
      </c>
      <c r="P39" s="46">
        <v>525253.26</v>
      </c>
      <c r="Q39" s="46">
        <v>1178748.58</v>
      </c>
      <c r="R39" s="46">
        <v>525253.26</v>
      </c>
      <c r="S39" s="46">
        <v>159295.88</v>
      </c>
      <c r="T39" s="46">
        <v>159295.88</v>
      </c>
      <c r="U39" s="46">
        <v>133156.06</v>
      </c>
      <c r="V39" s="46">
        <v>107016.25</v>
      </c>
      <c r="W39" s="46">
        <v>80876.44</v>
      </c>
      <c r="X39" s="46">
        <v>80876.460000000006</v>
      </c>
      <c r="Y39" s="52"/>
      <c r="Z39" s="52"/>
      <c r="AA39" s="52"/>
      <c r="AB39" s="52"/>
      <c r="AC39" s="52"/>
      <c r="AD39" s="52"/>
      <c r="AE39" s="52"/>
      <c r="AF39" s="52"/>
      <c r="AG39" s="52"/>
      <c r="AH39" s="52"/>
    </row>
    <row r="40" spans="1:34" x14ac:dyDescent="0.25">
      <c r="A40" s="3">
        <v>34</v>
      </c>
      <c r="B40" s="51" t="s">
        <v>66</v>
      </c>
      <c r="C40" s="43">
        <v>441457</v>
      </c>
      <c r="D40" s="43">
        <v>381037</v>
      </c>
      <c r="E40" s="3">
        <f t="shared" si="0"/>
        <v>0.53672975122006972</v>
      </c>
      <c r="F40" s="3">
        <f t="shared" si="1"/>
        <v>0.46327024877993028</v>
      </c>
      <c r="G40" s="38">
        <v>0</v>
      </c>
      <c r="H40" s="46">
        <f t="shared" si="3"/>
        <v>4752396.26</v>
      </c>
      <c r="I40" s="46">
        <v>0</v>
      </c>
      <c r="J40" s="46">
        <v>0</v>
      </c>
      <c r="K40" s="46">
        <v>4752396.26</v>
      </c>
      <c r="L40" s="46">
        <v>0</v>
      </c>
      <c r="M40" s="46">
        <v>346454</v>
      </c>
      <c r="N40" s="46">
        <v>346454</v>
      </c>
      <c r="O40" s="46">
        <v>346454</v>
      </c>
      <c r="P40" s="46">
        <v>346454</v>
      </c>
      <c r="Q40" s="46">
        <v>346454</v>
      </c>
      <c r="R40" s="46">
        <v>346454</v>
      </c>
      <c r="S40" s="46">
        <v>346454</v>
      </c>
      <c r="T40" s="46">
        <v>346454</v>
      </c>
      <c r="U40" s="46">
        <v>346454</v>
      </c>
      <c r="V40" s="46">
        <v>941402</v>
      </c>
      <c r="W40" s="46">
        <v>346454</v>
      </c>
      <c r="X40" s="46">
        <v>346454.26</v>
      </c>
      <c r="Y40" s="52"/>
      <c r="Z40" s="52"/>
      <c r="AA40" s="52"/>
      <c r="AB40" s="52"/>
      <c r="AC40" s="52"/>
      <c r="AD40" s="52"/>
      <c r="AE40" s="52"/>
      <c r="AF40" s="52"/>
      <c r="AG40" s="52"/>
      <c r="AH40" s="52"/>
    </row>
    <row r="41" spans="1:34" x14ac:dyDescent="0.25">
      <c r="A41" s="3">
        <v>35</v>
      </c>
      <c r="B41" s="51" t="s">
        <v>67</v>
      </c>
      <c r="C41" s="3">
        <v>316567</v>
      </c>
      <c r="D41" s="3">
        <v>62005</v>
      </c>
      <c r="E41" s="3">
        <f t="shared" si="0"/>
        <v>0.83621345477214371</v>
      </c>
      <c r="F41" s="3">
        <f t="shared" si="1"/>
        <v>0.16378654522785629</v>
      </c>
      <c r="G41" s="38">
        <v>0</v>
      </c>
      <c r="H41" s="46">
        <f t="shared" si="3"/>
        <v>0</v>
      </c>
      <c r="I41" s="46">
        <v>0</v>
      </c>
      <c r="J41" s="46">
        <v>0</v>
      </c>
      <c r="K41" s="46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0</v>
      </c>
      <c r="T41" s="46">
        <v>0</v>
      </c>
      <c r="U41" s="46">
        <v>0</v>
      </c>
      <c r="V41" s="46">
        <v>0</v>
      </c>
      <c r="W41" s="46">
        <v>0</v>
      </c>
      <c r="X41" s="46">
        <v>0</v>
      </c>
      <c r="Y41" s="52"/>
      <c r="Z41" s="52"/>
      <c r="AA41" s="52"/>
      <c r="AB41" s="52"/>
      <c r="AC41" s="52"/>
      <c r="AD41" s="52"/>
      <c r="AE41" s="52"/>
      <c r="AF41" s="52"/>
      <c r="AG41" s="52"/>
      <c r="AH41" s="52"/>
    </row>
    <row r="42" spans="1:34" x14ac:dyDescent="0.25">
      <c r="A42" s="3">
        <v>36</v>
      </c>
      <c r="B42" s="51" t="s">
        <v>68</v>
      </c>
      <c r="C42" s="43">
        <v>20296</v>
      </c>
      <c r="D42" s="43">
        <v>7088</v>
      </c>
      <c r="E42" s="3">
        <f t="shared" si="0"/>
        <v>0.74116272275781481</v>
      </c>
      <c r="F42" s="3">
        <f t="shared" si="1"/>
        <v>0.25883727724218519</v>
      </c>
      <c r="G42" s="38">
        <v>0</v>
      </c>
      <c r="H42" s="46">
        <f t="shared" si="3"/>
        <v>0</v>
      </c>
      <c r="I42" s="46">
        <v>0</v>
      </c>
      <c r="J42" s="46">
        <v>0</v>
      </c>
      <c r="K42" s="46">
        <v>0</v>
      </c>
      <c r="L42" s="46">
        <v>0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0</v>
      </c>
      <c r="T42" s="46">
        <v>0</v>
      </c>
      <c r="U42" s="46">
        <v>0</v>
      </c>
      <c r="V42" s="46">
        <v>0</v>
      </c>
      <c r="W42" s="46">
        <v>0</v>
      </c>
      <c r="X42" s="46">
        <v>0</v>
      </c>
      <c r="Y42" s="52"/>
      <c r="Z42" s="52"/>
      <c r="AA42" s="52"/>
      <c r="AB42" s="52"/>
      <c r="AC42" s="52"/>
      <c r="AD42" s="52"/>
      <c r="AE42" s="52"/>
      <c r="AF42" s="52"/>
      <c r="AG42" s="52"/>
      <c r="AH42" s="52"/>
    </row>
    <row r="43" spans="1:34" x14ac:dyDescent="0.25">
      <c r="A43" s="3">
        <v>37</v>
      </c>
      <c r="B43" s="51" t="s">
        <v>69</v>
      </c>
      <c r="C43" s="43">
        <v>60194</v>
      </c>
      <c r="D43" s="43">
        <v>10332</v>
      </c>
      <c r="E43" s="3">
        <f t="shared" si="0"/>
        <v>0.85350083657091003</v>
      </c>
      <c r="F43" s="3">
        <f t="shared" si="1"/>
        <v>0.14649916342908997</v>
      </c>
      <c r="G43" s="38">
        <v>0</v>
      </c>
      <c r="H43" s="46">
        <f t="shared" si="3"/>
        <v>12124180.810000001</v>
      </c>
      <c r="I43" s="46">
        <v>0</v>
      </c>
      <c r="J43" s="46">
        <v>0</v>
      </c>
      <c r="K43" s="46">
        <v>96046</v>
      </c>
      <c r="L43" s="46">
        <v>12028134.810000001</v>
      </c>
      <c r="M43" s="46">
        <v>1010349</v>
      </c>
      <c r="N43" s="46">
        <v>1010349</v>
      </c>
      <c r="O43" s="46">
        <v>1010349</v>
      </c>
      <c r="P43" s="46">
        <v>1010348</v>
      </c>
      <c r="Q43" s="46">
        <v>1010349</v>
      </c>
      <c r="R43" s="46">
        <v>1010346</v>
      </c>
      <c r="S43" s="46">
        <v>1010349</v>
      </c>
      <c r="T43" s="46">
        <v>1010348</v>
      </c>
      <c r="U43" s="46">
        <v>1010349</v>
      </c>
      <c r="V43" s="46">
        <v>1010348</v>
      </c>
      <c r="W43" s="46">
        <v>1010349</v>
      </c>
      <c r="X43" s="46">
        <v>1010347.81</v>
      </c>
      <c r="Y43" s="52"/>
      <c r="Z43" s="52"/>
      <c r="AA43" s="52"/>
      <c r="AB43" s="52"/>
      <c r="AC43" s="52"/>
      <c r="AD43" s="52"/>
      <c r="AE43" s="52"/>
      <c r="AF43" s="52"/>
      <c r="AG43" s="52"/>
      <c r="AH43" s="52"/>
    </row>
    <row r="44" spans="1:34" x14ac:dyDescent="0.25">
      <c r="A44" s="3">
        <v>38</v>
      </c>
      <c r="B44" s="51" t="s">
        <v>70</v>
      </c>
      <c r="C44" s="43">
        <v>94360</v>
      </c>
      <c r="D44" s="43">
        <v>17577</v>
      </c>
      <c r="E44" s="3">
        <f t="shared" si="0"/>
        <v>0.84297417297229693</v>
      </c>
      <c r="F44" s="3">
        <f t="shared" si="1"/>
        <v>0.15702582702770307</v>
      </c>
      <c r="G44" s="38">
        <v>0</v>
      </c>
      <c r="H44" s="46">
        <f t="shared" si="3"/>
        <v>0</v>
      </c>
      <c r="I44" s="46">
        <v>0</v>
      </c>
      <c r="J44" s="46">
        <v>0</v>
      </c>
      <c r="K44" s="46">
        <v>0</v>
      </c>
      <c r="L44" s="46">
        <v>0</v>
      </c>
      <c r="M44" s="46">
        <v>-2</v>
      </c>
      <c r="N44" s="46">
        <v>-1</v>
      </c>
      <c r="O44" s="46">
        <v>0</v>
      </c>
      <c r="P44" s="46">
        <v>-1</v>
      </c>
      <c r="Q44" s="46">
        <v>0</v>
      </c>
      <c r="R44" s="46">
        <v>1</v>
      </c>
      <c r="S44" s="46">
        <v>0</v>
      </c>
      <c r="T44" s="46">
        <v>0</v>
      </c>
      <c r="U44" s="46">
        <v>1</v>
      </c>
      <c r="V44" s="46">
        <v>0</v>
      </c>
      <c r="W44" s="46">
        <v>0</v>
      </c>
      <c r="X44" s="46">
        <v>2</v>
      </c>
      <c r="Y44" s="52"/>
      <c r="Z44" s="52"/>
      <c r="AA44" s="52"/>
      <c r="AB44" s="52"/>
      <c r="AC44" s="52"/>
      <c r="AD44" s="52"/>
      <c r="AE44" s="52"/>
      <c r="AF44" s="52"/>
      <c r="AG44" s="52"/>
      <c r="AH44" s="52"/>
    </row>
    <row r="45" spans="1:34" x14ac:dyDescent="0.25">
      <c r="A45" s="3">
        <v>39</v>
      </c>
      <c r="B45" s="51" t="s">
        <v>71</v>
      </c>
      <c r="C45" s="43">
        <v>92101</v>
      </c>
      <c r="D45" s="43">
        <v>20950</v>
      </c>
      <c r="E45" s="3">
        <f t="shared" si="0"/>
        <v>0.81468540747096441</v>
      </c>
      <c r="F45" s="3">
        <f t="shared" si="1"/>
        <v>0.18531459252903559</v>
      </c>
      <c r="G45" s="38">
        <v>0</v>
      </c>
      <c r="H45" s="46">
        <f t="shared" si="3"/>
        <v>0</v>
      </c>
      <c r="I45" s="46">
        <v>0</v>
      </c>
      <c r="J45" s="46">
        <v>0</v>
      </c>
      <c r="K45" s="46">
        <v>0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0</v>
      </c>
      <c r="T45" s="46">
        <v>0</v>
      </c>
      <c r="U45" s="46">
        <v>0</v>
      </c>
      <c r="V45" s="46">
        <v>0</v>
      </c>
      <c r="W45" s="46">
        <v>0</v>
      </c>
      <c r="X45" s="46">
        <v>0</v>
      </c>
      <c r="Y45" s="52"/>
      <c r="Z45" s="52"/>
      <c r="AA45" s="52"/>
      <c r="AB45" s="52"/>
      <c r="AC45" s="52"/>
      <c r="AD45" s="52"/>
      <c r="AE45" s="52"/>
      <c r="AF45" s="52"/>
      <c r="AG45" s="52"/>
      <c r="AH45" s="52"/>
    </row>
    <row r="46" spans="1:34" x14ac:dyDescent="0.25">
      <c r="A46" s="3">
        <v>40</v>
      </c>
      <c r="B46" s="51" t="s">
        <v>72</v>
      </c>
      <c r="C46" s="43">
        <v>95167</v>
      </c>
      <c r="D46" s="43">
        <v>79385</v>
      </c>
      <c r="E46" s="3">
        <f t="shared" si="0"/>
        <v>0.54520715889820803</v>
      </c>
      <c r="F46" s="3">
        <f t="shared" si="1"/>
        <v>0.45479284110179197</v>
      </c>
      <c r="G46" s="38">
        <v>0</v>
      </c>
      <c r="H46" s="46">
        <f t="shared" si="3"/>
        <v>0</v>
      </c>
      <c r="I46" s="46">
        <v>0</v>
      </c>
      <c r="J46" s="46">
        <v>0</v>
      </c>
      <c r="K46" s="46">
        <v>0</v>
      </c>
      <c r="L46" s="46">
        <v>0</v>
      </c>
      <c r="M46" s="46">
        <v>0</v>
      </c>
      <c r="N46" s="46">
        <v>0</v>
      </c>
      <c r="O46" s="46">
        <v>0</v>
      </c>
      <c r="P46" s="46">
        <v>0</v>
      </c>
      <c r="Q46" s="46">
        <v>0</v>
      </c>
      <c r="R46" s="46">
        <v>0</v>
      </c>
      <c r="S46" s="46">
        <v>0</v>
      </c>
      <c r="T46" s="46">
        <v>0</v>
      </c>
      <c r="U46" s="46">
        <v>0</v>
      </c>
      <c r="V46" s="46">
        <v>0</v>
      </c>
      <c r="W46" s="46">
        <v>0</v>
      </c>
      <c r="X46" s="46">
        <v>0</v>
      </c>
      <c r="Y46" s="52"/>
      <c r="Z46" s="52"/>
      <c r="AA46" s="52"/>
      <c r="AB46" s="52"/>
      <c r="AC46" s="52"/>
      <c r="AD46" s="52"/>
      <c r="AE46" s="52"/>
      <c r="AF46" s="52"/>
      <c r="AG46" s="52"/>
      <c r="AH46" s="52"/>
    </row>
    <row r="47" spans="1:34" x14ac:dyDescent="0.25">
      <c r="A47" s="3">
        <v>41</v>
      </c>
      <c r="B47" s="51" t="s">
        <v>73</v>
      </c>
      <c r="C47" s="43">
        <v>346290</v>
      </c>
      <c r="D47" s="43">
        <v>301652</v>
      </c>
      <c r="E47" s="3">
        <f t="shared" si="0"/>
        <v>0.53444598436279789</v>
      </c>
      <c r="F47" s="3">
        <f t="shared" si="1"/>
        <v>0.46555401563720211</v>
      </c>
      <c r="G47" s="38">
        <v>0</v>
      </c>
      <c r="H47" s="46">
        <f t="shared" si="3"/>
        <v>1010799.47</v>
      </c>
      <c r="I47" s="46">
        <v>0</v>
      </c>
      <c r="J47" s="46">
        <v>0</v>
      </c>
      <c r="K47" s="46">
        <v>0</v>
      </c>
      <c r="L47" s="46">
        <v>1010799.47</v>
      </c>
      <c r="M47" s="46">
        <v>60594</v>
      </c>
      <c r="N47" s="46">
        <v>60593</v>
      </c>
      <c r="O47" s="46">
        <v>60594</v>
      </c>
      <c r="P47" s="46">
        <v>60594</v>
      </c>
      <c r="Q47" s="46">
        <v>60594</v>
      </c>
      <c r="R47" s="46">
        <v>60593</v>
      </c>
      <c r="S47" s="46">
        <v>60594</v>
      </c>
      <c r="T47" s="46">
        <v>60594</v>
      </c>
      <c r="U47" s="46">
        <v>60594</v>
      </c>
      <c r="V47" s="46">
        <v>251239.12</v>
      </c>
      <c r="W47" s="46">
        <v>153622</v>
      </c>
      <c r="X47" s="46">
        <v>60594.35</v>
      </c>
      <c r="Y47" s="52"/>
      <c r="Z47" s="52"/>
      <c r="AA47" s="52"/>
      <c r="AB47" s="52"/>
      <c r="AC47" s="52"/>
      <c r="AD47" s="52"/>
      <c r="AE47" s="52"/>
      <c r="AF47" s="52"/>
      <c r="AG47" s="52"/>
      <c r="AH47" s="52"/>
    </row>
    <row r="48" spans="1:34" x14ac:dyDescent="0.25">
      <c r="A48" s="3">
        <v>42</v>
      </c>
      <c r="B48" s="51" t="s">
        <v>74</v>
      </c>
      <c r="C48" s="43">
        <v>6169</v>
      </c>
      <c r="D48" s="43">
        <v>8051</v>
      </c>
      <c r="E48" s="3">
        <f t="shared" si="0"/>
        <v>0.43382559774964841</v>
      </c>
      <c r="F48" s="3">
        <f t="shared" si="1"/>
        <v>0.56617440225035165</v>
      </c>
      <c r="G48" s="38">
        <v>0</v>
      </c>
      <c r="H48" s="46">
        <f t="shared" si="3"/>
        <v>0</v>
      </c>
      <c r="I48" s="46">
        <v>0</v>
      </c>
      <c r="J48" s="46">
        <v>0</v>
      </c>
      <c r="K48" s="46">
        <v>0</v>
      </c>
      <c r="L48" s="46">
        <v>0</v>
      </c>
      <c r="M48" s="46">
        <v>0</v>
      </c>
      <c r="N48" s="46">
        <v>0</v>
      </c>
      <c r="O48" s="46">
        <v>0</v>
      </c>
      <c r="P48" s="46">
        <v>0</v>
      </c>
      <c r="Q48" s="46">
        <v>0</v>
      </c>
      <c r="R48" s="46">
        <v>0</v>
      </c>
      <c r="S48" s="46">
        <v>0</v>
      </c>
      <c r="T48" s="46">
        <v>0</v>
      </c>
      <c r="U48" s="46">
        <v>0</v>
      </c>
      <c r="V48" s="46">
        <v>0</v>
      </c>
      <c r="W48" s="46">
        <v>0</v>
      </c>
      <c r="X48" s="46">
        <v>0</v>
      </c>
      <c r="Y48" s="52"/>
      <c r="Z48" s="52"/>
      <c r="AA48" s="52"/>
      <c r="AB48" s="52"/>
      <c r="AC48" s="52"/>
      <c r="AD48" s="52"/>
      <c r="AE48" s="52"/>
      <c r="AF48" s="52"/>
      <c r="AG48" s="52"/>
      <c r="AH48" s="52"/>
    </row>
    <row r="49" spans="1:34" x14ac:dyDescent="0.25">
      <c r="A49" s="3">
        <v>43</v>
      </c>
      <c r="B49" s="51" t="s">
        <v>75</v>
      </c>
      <c r="C49" s="43">
        <v>39603</v>
      </c>
      <c r="D49" s="43">
        <v>52394</v>
      </c>
      <c r="E49" s="3">
        <f t="shared" si="0"/>
        <v>0.4304814287422416</v>
      </c>
      <c r="F49" s="3">
        <f t="shared" si="1"/>
        <v>0.5695185712577584</v>
      </c>
      <c r="G49" s="38">
        <v>0</v>
      </c>
      <c r="H49" s="46">
        <f t="shared" si="3"/>
        <v>124314.84</v>
      </c>
      <c r="I49" s="46">
        <v>0</v>
      </c>
      <c r="J49" s="46">
        <v>0</v>
      </c>
      <c r="K49" s="46">
        <v>0</v>
      </c>
      <c r="L49" s="46">
        <v>124314.84</v>
      </c>
      <c r="M49" s="46">
        <v>10359</v>
      </c>
      <c r="N49" s="46">
        <v>10359</v>
      </c>
      <c r="O49" s="46">
        <v>10359</v>
      </c>
      <c r="P49" s="46">
        <v>10359</v>
      </c>
      <c r="Q49" s="46">
        <v>10360</v>
      </c>
      <c r="R49" s="46">
        <v>10359</v>
      </c>
      <c r="S49" s="46">
        <v>10360</v>
      </c>
      <c r="T49" s="46">
        <v>10360</v>
      </c>
      <c r="U49" s="46">
        <v>10360</v>
      </c>
      <c r="V49" s="46">
        <v>10360</v>
      </c>
      <c r="W49" s="46">
        <v>10360</v>
      </c>
      <c r="X49" s="46">
        <v>10359.84</v>
      </c>
      <c r="Y49" s="52"/>
      <c r="Z49" s="52"/>
      <c r="AA49" s="52"/>
      <c r="AB49" s="52"/>
      <c r="AC49" s="52"/>
      <c r="AD49" s="52"/>
      <c r="AE49" s="52"/>
      <c r="AF49" s="52"/>
      <c r="AG49" s="52"/>
      <c r="AH49" s="52"/>
    </row>
    <row r="50" spans="1:34" x14ac:dyDescent="0.25">
      <c r="A50" s="3">
        <v>44</v>
      </c>
      <c r="B50" s="51" t="s">
        <v>76</v>
      </c>
      <c r="C50" s="43">
        <v>23717</v>
      </c>
      <c r="D50" s="43">
        <v>30057</v>
      </c>
      <c r="E50" s="3">
        <f t="shared" si="0"/>
        <v>0.44104957786290772</v>
      </c>
      <c r="F50" s="3">
        <f t="shared" si="1"/>
        <v>0.55895042213709223</v>
      </c>
      <c r="G50" s="38">
        <v>0</v>
      </c>
      <c r="H50" s="46">
        <f t="shared" si="3"/>
        <v>5062436.6399999997</v>
      </c>
      <c r="I50" s="46">
        <v>0</v>
      </c>
      <c r="J50" s="46">
        <v>0</v>
      </c>
      <c r="K50" s="46">
        <v>0</v>
      </c>
      <c r="L50" s="46">
        <v>5062436.6399999997</v>
      </c>
      <c r="M50" s="46">
        <v>421869</v>
      </c>
      <c r="N50" s="46">
        <v>421869</v>
      </c>
      <c r="O50" s="46">
        <v>421869</v>
      </c>
      <c r="P50" s="46">
        <v>421869</v>
      </c>
      <c r="Q50" s="46">
        <v>421869</v>
      </c>
      <c r="R50" s="46">
        <v>421870</v>
      </c>
      <c r="S50" s="46">
        <v>421870</v>
      </c>
      <c r="T50" s="46">
        <v>421870</v>
      </c>
      <c r="U50" s="46">
        <v>421870</v>
      </c>
      <c r="V50" s="46">
        <v>421870</v>
      </c>
      <c r="W50" s="46">
        <v>421870</v>
      </c>
      <c r="X50" s="46">
        <v>421871.64</v>
      </c>
      <c r="Y50" s="52"/>
      <c r="Z50" s="52"/>
      <c r="AA50" s="52"/>
      <c r="AB50" s="52"/>
      <c r="AC50" s="52"/>
      <c r="AD50" s="52"/>
      <c r="AE50" s="52"/>
      <c r="AF50" s="52"/>
      <c r="AG50" s="52"/>
      <c r="AH50" s="52"/>
    </row>
    <row r="51" spans="1:34" x14ac:dyDescent="0.25">
      <c r="A51" s="3">
        <v>45</v>
      </c>
      <c r="B51" s="51" t="s">
        <v>77</v>
      </c>
      <c r="C51" s="43">
        <v>7129</v>
      </c>
      <c r="D51" s="43">
        <v>1196</v>
      </c>
      <c r="E51" s="3">
        <f t="shared" si="0"/>
        <v>0.85633633633633632</v>
      </c>
      <c r="F51" s="3">
        <f t="shared" si="1"/>
        <v>0.14366366366366368</v>
      </c>
      <c r="G51" s="38">
        <v>0</v>
      </c>
      <c r="H51" s="46">
        <f t="shared" si="3"/>
        <v>535915.09000000008</v>
      </c>
      <c r="I51" s="46">
        <v>0</v>
      </c>
      <c r="J51" s="46">
        <v>0</v>
      </c>
      <c r="K51" s="46">
        <v>253449</v>
      </c>
      <c r="L51" s="46">
        <v>282466.09000000003</v>
      </c>
      <c r="M51" s="46">
        <v>58423</v>
      </c>
      <c r="N51" s="46">
        <v>43407</v>
      </c>
      <c r="O51" s="46">
        <v>43405</v>
      </c>
      <c r="P51" s="46">
        <v>43409</v>
      </c>
      <c r="Q51" s="46">
        <v>43408</v>
      </c>
      <c r="R51" s="46">
        <v>43410</v>
      </c>
      <c r="S51" s="46">
        <v>43408</v>
      </c>
      <c r="T51" s="46">
        <v>43410</v>
      </c>
      <c r="U51" s="46">
        <v>43407</v>
      </c>
      <c r="V51" s="46">
        <v>43410</v>
      </c>
      <c r="W51" s="46">
        <v>43408</v>
      </c>
      <c r="X51" s="46">
        <v>43410.09</v>
      </c>
      <c r="Y51" s="52"/>
      <c r="Z51" s="52"/>
      <c r="AA51" s="52"/>
      <c r="AB51" s="52"/>
      <c r="AC51" s="52"/>
      <c r="AD51" s="52"/>
      <c r="AE51" s="52"/>
      <c r="AF51" s="52"/>
      <c r="AG51" s="52"/>
      <c r="AH51" s="52"/>
    </row>
    <row r="52" spans="1:34" x14ac:dyDescent="0.25">
      <c r="A52" s="3">
        <v>46</v>
      </c>
      <c r="B52" s="51" t="s">
        <v>78</v>
      </c>
      <c r="C52" s="43">
        <v>441457</v>
      </c>
      <c r="D52" s="43">
        <v>381037</v>
      </c>
      <c r="E52" s="3">
        <f t="shared" si="0"/>
        <v>0.53672975122006972</v>
      </c>
      <c r="F52" s="3">
        <f t="shared" si="1"/>
        <v>0.46327024877993028</v>
      </c>
      <c r="G52" s="38">
        <v>0</v>
      </c>
      <c r="H52" s="46">
        <f t="shared" si="3"/>
        <v>179187.12</v>
      </c>
      <c r="I52" s="46">
        <v>0</v>
      </c>
      <c r="J52" s="46">
        <v>0</v>
      </c>
      <c r="K52" s="46">
        <v>179187.12</v>
      </c>
      <c r="L52" s="46">
        <v>0</v>
      </c>
      <c r="M52" s="46">
        <v>14931</v>
      </c>
      <c r="N52" s="46">
        <v>14930</v>
      </c>
      <c r="O52" s="46">
        <v>14931</v>
      </c>
      <c r="P52" s="46">
        <v>14932</v>
      </c>
      <c r="Q52" s="46">
        <v>14932</v>
      </c>
      <c r="R52" s="46">
        <v>14933</v>
      </c>
      <c r="S52" s="46">
        <v>14933</v>
      </c>
      <c r="T52" s="46">
        <v>14933</v>
      </c>
      <c r="U52" s="46">
        <v>14933</v>
      </c>
      <c r="V52" s="46">
        <v>14933</v>
      </c>
      <c r="W52" s="46">
        <v>14933</v>
      </c>
      <c r="X52" s="46">
        <v>14933.12</v>
      </c>
      <c r="Y52" s="52"/>
      <c r="Z52" s="52"/>
      <c r="AA52" s="52"/>
      <c r="AB52" s="52"/>
      <c r="AC52" s="52"/>
      <c r="AD52" s="52"/>
      <c r="AE52" s="52"/>
      <c r="AF52" s="52"/>
      <c r="AG52" s="52"/>
      <c r="AH52" s="52"/>
    </row>
    <row r="53" spans="1:34" x14ac:dyDescent="0.25">
      <c r="A53" s="3">
        <v>47</v>
      </c>
      <c r="B53" s="51" t="s">
        <v>79</v>
      </c>
      <c r="C53" s="43">
        <v>441457</v>
      </c>
      <c r="D53" s="43">
        <v>381037</v>
      </c>
      <c r="E53" s="3">
        <f t="shared" si="0"/>
        <v>0.53672975122006972</v>
      </c>
      <c r="F53" s="3">
        <f t="shared" si="1"/>
        <v>0.46327024877993028</v>
      </c>
      <c r="G53" s="38">
        <v>0</v>
      </c>
      <c r="H53" s="46">
        <f t="shared" si="3"/>
        <v>0</v>
      </c>
      <c r="I53" s="46">
        <v>0</v>
      </c>
      <c r="J53" s="46">
        <v>0</v>
      </c>
      <c r="K53" s="46">
        <v>0</v>
      </c>
      <c r="L53" s="46">
        <v>0</v>
      </c>
      <c r="M53" s="46">
        <v>-1</v>
      </c>
      <c r="N53" s="46">
        <v>-1</v>
      </c>
      <c r="O53" s="46">
        <v>0</v>
      </c>
      <c r="P53" s="46">
        <v>-1</v>
      </c>
      <c r="Q53" s="46">
        <v>0</v>
      </c>
      <c r="R53" s="46">
        <v>1</v>
      </c>
      <c r="S53" s="46">
        <v>0</v>
      </c>
      <c r="T53" s="46">
        <v>0</v>
      </c>
      <c r="U53" s="46">
        <v>1</v>
      </c>
      <c r="V53" s="46">
        <v>0</v>
      </c>
      <c r="W53" s="46">
        <v>0</v>
      </c>
      <c r="X53" s="46">
        <v>1</v>
      </c>
      <c r="Y53" s="52"/>
      <c r="Z53" s="52"/>
      <c r="AA53" s="52"/>
      <c r="AB53" s="52"/>
      <c r="AC53" s="52"/>
      <c r="AD53" s="52"/>
      <c r="AE53" s="52"/>
      <c r="AF53" s="52"/>
      <c r="AG53" s="52"/>
      <c r="AH53" s="52"/>
    </row>
    <row r="54" spans="1:34" x14ac:dyDescent="0.25">
      <c r="A54" s="3">
        <v>48</v>
      </c>
      <c r="B54" s="51" t="s">
        <v>80</v>
      </c>
      <c r="C54" s="43"/>
      <c r="D54" s="43"/>
      <c r="E54" s="3"/>
      <c r="F54" s="3"/>
      <c r="G54" s="38">
        <v>0</v>
      </c>
      <c r="H54" s="46">
        <f t="shared" si="3"/>
        <v>286212.40000000002</v>
      </c>
      <c r="I54" s="46">
        <v>0</v>
      </c>
      <c r="J54" s="46">
        <v>0</v>
      </c>
      <c r="K54" s="46">
        <v>0</v>
      </c>
      <c r="L54" s="46">
        <v>286212.40000000002</v>
      </c>
      <c r="M54" s="46">
        <v>23851</v>
      </c>
      <c r="N54" s="46">
        <v>23851</v>
      </c>
      <c r="O54" s="46">
        <v>23851</v>
      </c>
      <c r="P54" s="46">
        <v>23850</v>
      </c>
      <c r="Q54" s="46">
        <v>23851</v>
      </c>
      <c r="R54" s="46">
        <v>23850</v>
      </c>
      <c r="S54" s="46">
        <v>23852</v>
      </c>
      <c r="T54" s="46">
        <v>23851</v>
      </c>
      <c r="U54" s="46">
        <v>23852</v>
      </c>
      <c r="V54" s="46">
        <v>23851</v>
      </c>
      <c r="W54" s="46">
        <v>23852</v>
      </c>
      <c r="X54" s="46">
        <v>23850.400000000001</v>
      </c>
      <c r="Y54" s="52"/>
      <c r="Z54" s="52"/>
      <c r="AA54" s="52"/>
      <c r="AB54" s="52"/>
      <c r="AC54" s="52"/>
      <c r="AD54" s="52"/>
      <c r="AE54" s="52"/>
      <c r="AF54" s="52"/>
      <c r="AG54" s="52"/>
      <c r="AH54" s="52"/>
    </row>
    <row r="55" spans="1:34" x14ac:dyDescent="0.25">
      <c r="A55" s="3">
        <v>49</v>
      </c>
      <c r="B55" s="51" t="s">
        <v>81</v>
      </c>
      <c r="C55" s="43"/>
      <c r="D55" s="43"/>
      <c r="E55" s="3"/>
      <c r="F55" s="3"/>
      <c r="G55" s="38">
        <v>0</v>
      </c>
      <c r="H55" s="46">
        <f t="shared" si="3"/>
        <v>269790.78000000003</v>
      </c>
      <c r="I55" s="46">
        <v>0</v>
      </c>
      <c r="J55" s="46">
        <v>0</v>
      </c>
      <c r="K55" s="46">
        <v>141446.57</v>
      </c>
      <c r="L55" s="46">
        <v>128344.21</v>
      </c>
      <c r="M55" s="46">
        <v>22482</v>
      </c>
      <c r="N55" s="46">
        <v>22482</v>
      </c>
      <c r="O55" s="46">
        <v>22483</v>
      </c>
      <c r="P55" s="46">
        <v>22482</v>
      </c>
      <c r="Q55" s="46">
        <v>22483</v>
      </c>
      <c r="R55" s="46">
        <v>22482</v>
      </c>
      <c r="S55" s="46">
        <v>22483</v>
      </c>
      <c r="T55" s="46">
        <v>22482</v>
      </c>
      <c r="U55" s="46">
        <v>22484</v>
      </c>
      <c r="V55" s="46">
        <v>22482</v>
      </c>
      <c r="W55" s="46">
        <v>22483</v>
      </c>
      <c r="X55" s="46">
        <v>22482.78</v>
      </c>
      <c r="Y55" s="52"/>
      <c r="Z55" s="52"/>
      <c r="AA55" s="52"/>
      <c r="AB55" s="52"/>
      <c r="AC55" s="52"/>
      <c r="AD55" s="52"/>
      <c r="AE55" s="52"/>
      <c r="AF55" s="52"/>
      <c r="AG55" s="52"/>
      <c r="AH55" s="52"/>
    </row>
    <row r="56" spans="1:34" x14ac:dyDescent="0.25">
      <c r="A56" s="3">
        <v>50</v>
      </c>
      <c r="B56" s="51" t="s">
        <v>82</v>
      </c>
      <c r="C56" s="43"/>
      <c r="D56" s="43"/>
      <c r="E56" s="3"/>
      <c r="F56" s="3"/>
      <c r="G56" s="38">
        <v>0</v>
      </c>
      <c r="H56" s="46">
        <f t="shared" si="3"/>
        <v>0</v>
      </c>
      <c r="I56" s="46">
        <v>0</v>
      </c>
      <c r="J56" s="46">
        <v>0</v>
      </c>
      <c r="K56" s="46">
        <v>0</v>
      </c>
      <c r="L56" s="46">
        <v>0</v>
      </c>
      <c r="M56" s="46">
        <v>-1</v>
      </c>
      <c r="N56" s="46">
        <v>-2</v>
      </c>
      <c r="O56" s="46">
        <v>0</v>
      </c>
      <c r="P56" s="46">
        <v>-1</v>
      </c>
      <c r="Q56" s="46">
        <v>0</v>
      </c>
      <c r="R56" s="46">
        <v>1</v>
      </c>
      <c r="S56" s="46">
        <v>0</v>
      </c>
      <c r="T56" s="46">
        <v>0</v>
      </c>
      <c r="U56" s="46">
        <v>1</v>
      </c>
      <c r="V56" s="46">
        <v>0</v>
      </c>
      <c r="W56" s="46">
        <v>0</v>
      </c>
      <c r="X56" s="46">
        <v>2</v>
      </c>
      <c r="Y56" s="52"/>
      <c r="Z56" s="52"/>
      <c r="AA56" s="52"/>
      <c r="AB56" s="52"/>
      <c r="AC56" s="52"/>
      <c r="AD56" s="52"/>
      <c r="AE56" s="52"/>
      <c r="AF56" s="52"/>
      <c r="AG56" s="52"/>
      <c r="AH56" s="52"/>
    </row>
    <row r="57" spans="1:34" x14ac:dyDescent="0.25">
      <c r="A57" s="3">
        <v>51</v>
      </c>
      <c r="B57" s="51" t="s">
        <v>83</v>
      </c>
      <c r="C57" s="43"/>
      <c r="D57" s="43"/>
      <c r="E57" s="3"/>
      <c r="F57" s="3"/>
      <c r="G57" s="38">
        <v>0</v>
      </c>
      <c r="H57" s="46">
        <f t="shared" si="3"/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0</v>
      </c>
      <c r="T57" s="46">
        <v>0</v>
      </c>
      <c r="U57" s="46">
        <v>0</v>
      </c>
      <c r="V57" s="46">
        <v>0</v>
      </c>
      <c r="W57" s="46">
        <v>0</v>
      </c>
      <c r="X57" s="46">
        <v>0</v>
      </c>
      <c r="Y57" s="52"/>
      <c r="Z57" s="52"/>
      <c r="AA57" s="52"/>
      <c r="AB57" s="52"/>
      <c r="AC57" s="52"/>
      <c r="AD57" s="52"/>
      <c r="AE57" s="52"/>
      <c r="AF57" s="52"/>
      <c r="AG57" s="52"/>
      <c r="AH57" s="52"/>
    </row>
    <row r="58" spans="1:34" x14ac:dyDescent="0.25">
      <c r="A58" s="3">
        <v>52</v>
      </c>
      <c r="B58" s="51" t="s">
        <v>84</v>
      </c>
      <c r="C58" s="43">
        <v>441457</v>
      </c>
      <c r="D58" s="43">
        <v>381037</v>
      </c>
      <c r="E58" s="3">
        <f>C58/(C58+D58)</f>
        <v>0.53672975122006972</v>
      </c>
      <c r="F58" s="3">
        <f>1-E58</f>
        <v>0.46327024877993028</v>
      </c>
      <c r="G58" s="38">
        <v>0</v>
      </c>
      <c r="H58" s="46">
        <f t="shared" si="3"/>
        <v>0</v>
      </c>
      <c r="I58" s="46">
        <v>0</v>
      </c>
      <c r="J58" s="46">
        <v>0</v>
      </c>
      <c r="K58" s="46">
        <v>0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0</v>
      </c>
      <c r="S58" s="46">
        <v>0</v>
      </c>
      <c r="T58" s="46">
        <v>0</v>
      </c>
      <c r="U58" s="46">
        <v>0</v>
      </c>
      <c r="V58" s="46">
        <v>0</v>
      </c>
      <c r="W58" s="46">
        <v>0</v>
      </c>
      <c r="X58" s="46">
        <v>0</v>
      </c>
      <c r="Y58" s="52"/>
      <c r="Z58" s="52"/>
      <c r="AA58" s="52"/>
      <c r="AB58" s="52"/>
      <c r="AC58" s="52"/>
      <c r="AD58" s="52"/>
      <c r="AE58" s="52"/>
      <c r="AF58" s="52"/>
      <c r="AG58" s="52"/>
      <c r="AH58" s="52"/>
    </row>
    <row r="59" spans="1:34" x14ac:dyDescent="0.25">
      <c r="A59" s="3">
        <v>53</v>
      </c>
      <c r="B59" s="51" t="s">
        <v>85</v>
      </c>
      <c r="C59" s="43"/>
      <c r="D59" s="43"/>
      <c r="E59" s="3"/>
      <c r="F59" s="3"/>
      <c r="G59" s="38">
        <v>0</v>
      </c>
      <c r="H59" s="46">
        <f t="shared" si="3"/>
        <v>0</v>
      </c>
      <c r="I59" s="46"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0</v>
      </c>
      <c r="T59" s="46">
        <v>0</v>
      </c>
      <c r="U59" s="46">
        <v>0</v>
      </c>
      <c r="V59" s="46">
        <v>0</v>
      </c>
      <c r="W59" s="46">
        <v>0</v>
      </c>
      <c r="X59" s="46">
        <v>0</v>
      </c>
      <c r="Y59" s="52"/>
      <c r="Z59" s="52"/>
      <c r="AA59" s="52"/>
      <c r="AB59" s="52"/>
      <c r="AC59" s="52"/>
      <c r="AD59" s="52"/>
      <c r="AE59" s="52"/>
      <c r="AF59" s="52"/>
      <c r="AG59" s="52"/>
      <c r="AH59" s="52"/>
    </row>
    <row r="60" spans="1:34" x14ac:dyDescent="0.25">
      <c r="A60" s="3">
        <v>54</v>
      </c>
      <c r="B60" s="53" t="s">
        <v>86</v>
      </c>
      <c r="C60" s="43"/>
      <c r="D60" s="43"/>
      <c r="E60" s="3"/>
      <c r="F60" s="3"/>
      <c r="G60" s="38">
        <v>0</v>
      </c>
      <c r="H60" s="46">
        <f t="shared" si="3"/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0</v>
      </c>
      <c r="S60" s="46">
        <v>0</v>
      </c>
      <c r="T60" s="46">
        <v>0</v>
      </c>
      <c r="U60" s="46">
        <v>0</v>
      </c>
      <c r="V60" s="46">
        <v>0</v>
      </c>
      <c r="W60" s="46">
        <v>0</v>
      </c>
      <c r="X60" s="46">
        <v>0</v>
      </c>
      <c r="Y60" s="52"/>
      <c r="Z60" s="52"/>
      <c r="AA60" s="52"/>
      <c r="AB60" s="52"/>
      <c r="AC60" s="52"/>
      <c r="AD60" s="52"/>
      <c r="AE60" s="52"/>
      <c r="AF60" s="52"/>
      <c r="AG60" s="52"/>
      <c r="AH60" s="52"/>
    </row>
    <row r="61" spans="1:34" x14ac:dyDescent="0.25">
      <c r="A61" s="3">
        <v>55</v>
      </c>
      <c r="B61" s="53" t="s">
        <v>87</v>
      </c>
      <c r="C61" s="43"/>
      <c r="D61" s="43"/>
      <c r="E61" s="3"/>
      <c r="F61" s="3"/>
      <c r="G61" s="38">
        <v>0</v>
      </c>
      <c r="H61" s="46">
        <f t="shared" si="3"/>
        <v>0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0</v>
      </c>
      <c r="U61" s="46">
        <v>0</v>
      </c>
      <c r="V61" s="46">
        <v>0</v>
      </c>
      <c r="W61" s="46">
        <v>0</v>
      </c>
      <c r="X61" s="46">
        <v>0</v>
      </c>
      <c r="Y61" s="52"/>
      <c r="Z61" s="52"/>
      <c r="AA61" s="52"/>
      <c r="AB61" s="52"/>
      <c r="AC61" s="52"/>
      <c r="AD61" s="52"/>
      <c r="AE61" s="52"/>
      <c r="AF61" s="52"/>
      <c r="AG61" s="52"/>
      <c r="AH61" s="52"/>
    </row>
    <row r="62" spans="1:34" ht="45" x14ac:dyDescent="0.25">
      <c r="A62" s="3">
        <v>56</v>
      </c>
      <c r="B62" s="53" t="s">
        <v>88</v>
      </c>
      <c r="C62" s="43"/>
      <c r="D62" s="43"/>
      <c r="E62" s="3"/>
      <c r="F62" s="3"/>
      <c r="G62" s="38">
        <v>0</v>
      </c>
      <c r="H62" s="46">
        <f t="shared" si="3"/>
        <v>0</v>
      </c>
      <c r="I62" s="46">
        <v>0</v>
      </c>
      <c r="J62" s="46">
        <v>0</v>
      </c>
      <c r="K62" s="46">
        <v>0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0</v>
      </c>
      <c r="S62" s="46">
        <v>0</v>
      </c>
      <c r="T62" s="46">
        <v>0</v>
      </c>
      <c r="U62" s="46">
        <v>0</v>
      </c>
      <c r="V62" s="46">
        <v>0</v>
      </c>
      <c r="W62" s="46">
        <v>0</v>
      </c>
      <c r="X62" s="46">
        <v>0</v>
      </c>
      <c r="Y62" s="52"/>
      <c r="Z62" s="52"/>
      <c r="AA62" s="52"/>
      <c r="AB62" s="52"/>
      <c r="AC62" s="52"/>
      <c r="AD62" s="52"/>
      <c r="AE62" s="52"/>
      <c r="AF62" s="52"/>
      <c r="AG62" s="52"/>
      <c r="AH62" s="52"/>
    </row>
    <row r="63" spans="1:34" x14ac:dyDescent="0.25">
      <c r="A63" s="3">
        <v>57</v>
      </c>
      <c r="B63" s="53" t="s">
        <v>89</v>
      </c>
      <c r="C63" s="43"/>
      <c r="D63" s="43"/>
      <c r="E63" s="3"/>
      <c r="F63" s="3"/>
      <c r="G63" s="38">
        <v>0</v>
      </c>
      <c r="H63" s="46">
        <f t="shared" si="3"/>
        <v>0</v>
      </c>
      <c r="I63" s="46">
        <v>0</v>
      </c>
      <c r="J63" s="46">
        <v>0</v>
      </c>
      <c r="K63" s="46">
        <v>0</v>
      </c>
      <c r="L63" s="46">
        <v>0</v>
      </c>
      <c r="M63" s="46">
        <v>0</v>
      </c>
      <c r="N63" s="46">
        <v>0</v>
      </c>
      <c r="O63" s="46">
        <v>0</v>
      </c>
      <c r="P63" s="46">
        <v>0</v>
      </c>
      <c r="Q63" s="46">
        <v>0</v>
      </c>
      <c r="R63" s="46">
        <v>0</v>
      </c>
      <c r="S63" s="46">
        <v>0</v>
      </c>
      <c r="T63" s="46">
        <v>0</v>
      </c>
      <c r="U63" s="46">
        <v>0</v>
      </c>
      <c r="V63" s="46">
        <v>0</v>
      </c>
      <c r="W63" s="46">
        <v>0</v>
      </c>
      <c r="X63" s="46">
        <v>0</v>
      </c>
      <c r="Y63" s="52"/>
      <c r="Z63" s="52"/>
      <c r="AA63" s="52"/>
      <c r="AB63" s="52"/>
      <c r="AC63" s="52"/>
      <c r="AD63" s="52"/>
      <c r="AE63" s="52"/>
      <c r="AF63" s="52"/>
      <c r="AG63" s="52"/>
      <c r="AH63" s="52"/>
    </row>
    <row r="64" spans="1:34" x14ac:dyDescent="0.25">
      <c r="A64" s="3">
        <v>58</v>
      </c>
      <c r="B64" s="53" t="s">
        <v>90</v>
      </c>
      <c r="C64" s="43"/>
      <c r="D64" s="43"/>
      <c r="E64" s="3"/>
      <c r="F64" s="3"/>
      <c r="G64" s="38">
        <v>0</v>
      </c>
      <c r="H64" s="46">
        <f t="shared" si="3"/>
        <v>0</v>
      </c>
      <c r="I64" s="46">
        <v>0</v>
      </c>
      <c r="J64" s="46">
        <v>0</v>
      </c>
      <c r="K64" s="46">
        <v>0</v>
      </c>
      <c r="L64" s="46">
        <v>0</v>
      </c>
      <c r="M64" s="46">
        <v>0</v>
      </c>
      <c r="N64" s="46">
        <v>0</v>
      </c>
      <c r="O64" s="46">
        <v>0</v>
      </c>
      <c r="P64" s="46">
        <v>0</v>
      </c>
      <c r="Q64" s="46">
        <v>0</v>
      </c>
      <c r="R64" s="46">
        <v>0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52"/>
      <c r="Z64" s="52"/>
      <c r="AA64" s="52"/>
      <c r="AB64" s="52"/>
      <c r="AC64" s="52"/>
      <c r="AD64" s="52"/>
      <c r="AE64" s="52"/>
      <c r="AF64" s="52"/>
      <c r="AG64" s="52"/>
      <c r="AH64" s="52"/>
    </row>
    <row r="65" spans="1:34" x14ac:dyDescent="0.25">
      <c r="A65" s="3">
        <v>60</v>
      </c>
      <c r="B65" s="53" t="s">
        <v>91</v>
      </c>
      <c r="C65" s="43"/>
      <c r="D65" s="43"/>
      <c r="E65" s="3"/>
      <c r="F65" s="3"/>
      <c r="G65" s="38">
        <v>0</v>
      </c>
      <c r="H65" s="46">
        <f t="shared" si="3"/>
        <v>0</v>
      </c>
      <c r="I65" s="46">
        <v>0</v>
      </c>
      <c r="J65" s="46">
        <v>0</v>
      </c>
      <c r="K65" s="46">
        <v>0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0</v>
      </c>
      <c r="T65" s="46">
        <v>0</v>
      </c>
      <c r="U65" s="46">
        <v>0</v>
      </c>
      <c r="V65" s="46">
        <v>0</v>
      </c>
      <c r="W65" s="46">
        <v>0</v>
      </c>
      <c r="X65" s="46">
        <v>0</v>
      </c>
      <c r="Y65" s="52"/>
      <c r="Z65" s="52"/>
      <c r="AA65" s="52"/>
      <c r="AB65" s="52"/>
      <c r="AC65" s="52"/>
      <c r="AD65" s="52"/>
      <c r="AE65" s="52"/>
      <c r="AF65" s="52"/>
      <c r="AG65" s="52"/>
      <c r="AH65" s="52"/>
    </row>
    <row r="66" spans="1:34" x14ac:dyDescent="0.25">
      <c r="A66" s="3"/>
      <c r="B66" s="53" t="s">
        <v>118</v>
      </c>
      <c r="C66" s="43"/>
      <c r="D66" s="43"/>
      <c r="E66" s="3"/>
      <c r="F66" s="3"/>
      <c r="G66" s="38">
        <v>0</v>
      </c>
      <c r="H66" s="46">
        <v>140000000</v>
      </c>
      <c r="I66" s="46">
        <v>0</v>
      </c>
      <c r="J66" s="46">
        <v>0</v>
      </c>
      <c r="K66" s="46">
        <v>0</v>
      </c>
      <c r="L66" s="46">
        <v>0</v>
      </c>
      <c r="M66" s="46">
        <v>0</v>
      </c>
      <c r="N66" s="46">
        <v>0</v>
      </c>
      <c r="O66" s="46">
        <v>0</v>
      </c>
      <c r="P66" s="46">
        <v>0</v>
      </c>
      <c r="Q66" s="46">
        <v>0</v>
      </c>
      <c r="R66" s="46">
        <v>0</v>
      </c>
      <c r="S66" s="46">
        <v>0</v>
      </c>
      <c r="T66" s="46">
        <v>0</v>
      </c>
      <c r="U66" s="46">
        <v>0</v>
      </c>
      <c r="V66" s="46">
        <v>0</v>
      </c>
      <c r="W66" s="46">
        <v>0</v>
      </c>
      <c r="X66" s="46">
        <v>0</v>
      </c>
      <c r="Y66" s="52"/>
      <c r="Z66" s="52"/>
      <c r="AA66" s="52"/>
      <c r="AB66" s="52"/>
      <c r="AC66" s="52"/>
      <c r="AD66" s="52"/>
      <c r="AE66" s="52"/>
      <c r="AF66" s="52"/>
      <c r="AG66" s="52"/>
      <c r="AH66" s="52"/>
    </row>
    <row r="67" spans="1:34" s="41" customFormat="1" ht="15.75" customHeight="1" x14ac:dyDescent="0.25">
      <c r="A67" s="6"/>
      <c r="B67" s="54" t="s">
        <v>92</v>
      </c>
      <c r="C67" s="3">
        <f ca="1">SUM(C7:C96)</f>
        <v>6631735</v>
      </c>
      <c r="D67" s="3">
        <f ca="1">SUM(D7:D96)</f>
        <v>5528302</v>
      </c>
      <c r="E67" s="3">
        <f ca="1">C67/(C67+D67)</f>
        <v>0.54537128464329998</v>
      </c>
      <c r="F67" s="3">
        <f ca="1">1-E67</f>
        <v>0.45462871535670002</v>
      </c>
      <c r="G67" s="40">
        <f t="shared" ref="G67:X67" si="4">SUM(G7:G66)</f>
        <v>627798</v>
      </c>
      <c r="H67" s="55">
        <f t="shared" si="4"/>
        <v>5132465824.9899998</v>
      </c>
      <c r="I67" s="55">
        <f t="shared" si="4"/>
        <v>1285101718.2</v>
      </c>
      <c r="J67" s="55">
        <f t="shared" si="4"/>
        <v>342349840.16000003</v>
      </c>
      <c r="K67" s="55">
        <f t="shared" si="4"/>
        <v>341113534.88000005</v>
      </c>
      <c r="L67" s="55">
        <f t="shared" si="4"/>
        <v>3023900731.75</v>
      </c>
      <c r="M67" s="55">
        <f t="shared" si="4"/>
        <v>414971195.16000003</v>
      </c>
      <c r="N67" s="55">
        <f t="shared" si="4"/>
        <v>414704482.75</v>
      </c>
      <c r="O67" s="55">
        <f t="shared" si="4"/>
        <v>415209254.96999997</v>
      </c>
      <c r="P67" s="55">
        <f t="shared" si="4"/>
        <v>415825429.45999998</v>
      </c>
      <c r="Q67" s="55">
        <f t="shared" si="4"/>
        <v>419822721.77999997</v>
      </c>
      <c r="R67" s="55">
        <f t="shared" si="4"/>
        <v>415487683.45999998</v>
      </c>
      <c r="S67" s="55">
        <f t="shared" si="4"/>
        <v>415001489.07999998</v>
      </c>
      <c r="T67" s="55">
        <f t="shared" si="4"/>
        <v>421853365.99999994</v>
      </c>
      <c r="U67" s="55">
        <f t="shared" si="4"/>
        <v>407586153.64999998</v>
      </c>
      <c r="V67" s="55">
        <f t="shared" si="4"/>
        <v>406949483.87</v>
      </c>
      <c r="W67" s="55">
        <f t="shared" si="4"/>
        <v>442004435.85999995</v>
      </c>
      <c r="X67" s="55">
        <f t="shared" si="4"/>
        <v>403050128.94999987</v>
      </c>
      <c r="Y67" s="55">
        <f t="shared" ref="Y67:AH67" ca="1" si="5">SUM(Y7:Y96)</f>
        <v>0</v>
      </c>
      <c r="Z67" s="55">
        <f t="shared" ca="1" si="5"/>
        <v>0</v>
      </c>
      <c r="AA67" s="55">
        <f t="shared" ca="1" si="5"/>
        <v>0</v>
      </c>
      <c r="AB67" s="55">
        <f t="shared" ca="1" si="5"/>
        <v>0</v>
      </c>
      <c r="AC67" s="55">
        <f t="shared" ca="1" si="5"/>
        <v>0</v>
      </c>
      <c r="AD67" s="55">
        <f t="shared" ca="1" si="5"/>
        <v>0</v>
      </c>
      <c r="AE67" s="55">
        <f t="shared" ca="1" si="5"/>
        <v>0</v>
      </c>
      <c r="AF67" s="55">
        <f t="shared" ca="1" si="5"/>
        <v>0</v>
      </c>
      <c r="AG67" s="55">
        <f t="shared" ca="1" si="5"/>
        <v>0</v>
      </c>
      <c r="AH67" s="55">
        <f t="shared" ca="1" si="5"/>
        <v>0</v>
      </c>
    </row>
    <row r="68" spans="1:34" x14ac:dyDescent="0.25">
      <c r="H68" s="56"/>
      <c r="I68" s="56"/>
      <c r="J68" s="56"/>
      <c r="K68" s="56"/>
      <c r="L68" s="56"/>
      <c r="M68" s="56"/>
      <c r="N68" s="56"/>
    </row>
    <row r="69" spans="1:34" x14ac:dyDescent="0.25">
      <c r="C69" s="42"/>
      <c r="D69" s="42"/>
      <c r="E69" s="42"/>
      <c r="F69" s="42"/>
      <c r="H69" s="56"/>
      <c r="I69" s="56"/>
      <c r="J69" s="56"/>
      <c r="K69" s="56"/>
      <c r="L69" s="56"/>
      <c r="M69" s="56"/>
      <c r="N69" s="56"/>
    </row>
  </sheetData>
  <sheetProtection formatCells="0" formatColumns="0" formatRows="0" insertColumns="0" insertRows="0" insertHyperlinks="0" deleteColumns="0" deleteRows="0" sort="0" autoFilter="0" pivotTables="0"/>
  <mergeCells count="22">
    <mergeCell ref="AD4:AH4"/>
    <mergeCell ref="AD5:AD6"/>
    <mergeCell ref="B4:B6"/>
    <mergeCell ref="H4:H6"/>
    <mergeCell ref="AE5:AH5"/>
    <mergeCell ref="K5:L5"/>
    <mergeCell ref="I4:L4"/>
    <mergeCell ref="I5:I6"/>
    <mergeCell ref="J5:J6"/>
    <mergeCell ref="A4:A6"/>
    <mergeCell ref="C4:F4"/>
    <mergeCell ref="G4:G6"/>
    <mergeCell ref="Y4:AC4"/>
    <mergeCell ref="C5:D5"/>
    <mergeCell ref="E5:F5"/>
    <mergeCell ref="Y5:Y6"/>
    <mergeCell ref="Z5:AC5"/>
    <mergeCell ref="M4:X4"/>
    <mergeCell ref="M5:O5"/>
    <mergeCell ref="P5:R5"/>
    <mergeCell ref="S5:U5"/>
    <mergeCell ref="V5:X5"/>
  </mergeCells>
  <pageMargins left="0.70866141732282995" right="0.70866141732282995" top="0.74803149606299002" bottom="0.74803149606299002" header="0.31496062992126" footer="0.31496062992126"/>
  <pageSetup paperSize="9" scale="29" fitToHeight="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4749F"/>
    <pageSetUpPr fitToPage="1"/>
  </sheetPr>
  <dimension ref="A1:AD69"/>
  <sheetViews>
    <sheetView workbookViewId="0">
      <pane xSplit="2" ySplit="6" topLeftCell="C7" activePane="bottomRight" state="frozen"/>
      <selection pane="topRight"/>
      <selection pane="bottomLeft"/>
      <selection pane="bottomRight" activeCell="G67" sqref="G67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2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6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104</v>
      </c>
      <c r="X1" s="14"/>
    </row>
    <row r="3" spans="1:29" s="15" customFormat="1" ht="15" customHeight="1" x14ac:dyDescent="0.25">
      <c r="A3" s="8" t="s">
        <v>105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54"/>
      <c r="B4" s="155" t="s">
        <v>4</v>
      </c>
      <c r="C4" s="156" t="s">
        <v>5</v>
      </c>
      <c r="D4" s="157"/>
      <c r="E4" s="157"/>
      <c r="F4" s="158"/>
      <c r="G4" s="159" t="s">
        <v>7</v>
      </c>
      <c r="H4" s="148" t="s">
        <v>8</v>
      </c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50"/>
      <c r="T4" s="153" t="s">
        <v>106</v>
      </c>
      <c r="U4" s="153"/>
      <c r="V4" s="153"/>
      <c r="W4" s="153"/>
      <c r="X4" s="153"/>
      <c r="Y4" s="141" t="s">
        <v>107</v>
      </c>
      <c r="Z4" s="142"/>
      <c r="AA4" s="142"/>
      <c r="AB4" s="142"/>
      <c r="AC4" s="143"/>
    </row>
    <row r="5" spans="1:29" s="18" customFormat="1" ht="20.25" customHeight="1" x14ac:dyDescent="0.2">
      <c r="A5" s="154"/>
      <c r="B5" s="155"/>
      <c r="C5" s="144" t="s">
        <v>108</v>
      </c>
      <c r="D5" s="145"/>
      <c r="E5" s="144" t="s">
        <v>109</v>
      </c>
      <c r="F5" s="145"/>
      <c r="G5" s="159"/>
      <c r="H5" s="141" t="s">
        <v>13</v>
      </c>
      <c r="I5" s="142"/>
      <c r="J5" s="143"/>
      <c r="K5" s="141" t="s">
        <v>14</v>
      </c>
      <c r="L5" s="142"/>
      <c r="M5" s="143"/>
      <c r="N5" s="141" t="s">
        <v>15</v>
      </c>
      <c r="O5" s="142"/>
      <c r="P5" s="143"/>
      <c r="Q5" s="141" t="s">
        <v>16</v>
      </c>
      <c r="R5" s="142"/>
      <c r="S5" s="143"/>
      <c r="T5" s="146" t="s">
        <v>7</v>
      </c>
      <c r="U5" s="148" t="s">
        <v>18</v>
      </c>
      <c r="V5" s="149"/>
      <c r="W5" s="149"/>
      <c r="X5" s="150"/>
      <c r="Y5" s="151" t="s">
        <v>7</v>
      </c>
      <c r="Z5" s="148" t="s">
        <v>18</v>
      </c>
      <c r="AA5" s="149"/>
      <c r="AB5" s="149"/>
      <c r="AC5" s="150"/>
    </row>
    <row r="6" spans="1:29" s="21" customFormat="1" ht="14.25" x14ac:dyDescent="0.2">
      <c r="A6" s="154"/>
      <c r="B6" s="155"/>
      <c r="C6" s="19" t="s">
        <v>19</v>
      </c>
      <c r="D6" s="19" t="s">
        <v>20</v>
      </c>
      <c r="E6" s="19" t="s">
        <v>19</v>
      </c>
      <c r="F6" s="19" t="s">
        <v>20</v>
      </c>
      <c r="G6" s="159"/>
      <c r="H6" s="95" t="s">
        <v>21</v>
      </c>
      <c r="I6" s="95" t="s">
        <v>22</v>
      </c>
      <c r="J6" s="95" t="s">
        <v>23</v>
      </c>
      <c r="K6" s="95" t="s">
        <v>24</v>
      </c>
      <c r="L6" s="95" t="s">
        <v>25</v>
      </c>
      <c r="M6" s="95" t="s">
        <v>26</v>
      </c>
      <c r="N6" s="95" t="s">
        <v>27</v>
      </c>
      <c r="O6" s="95" t="s">
        <v>28</v>
      </c>
      <c r="P6" s="95" t="s">
        <v>29</v>
      </c>
      <c r="Q6" s="95" t="s">
        <v>30</v>
      </c>
      <c r="R6" s="95" t="s">
        <v>31</v>
      </c>
      <c r="S6" s="95" t="s">
        <v>32</v>
      </c>
      <c r="T6" s="147"/>
      <c r="U6" s="20" t="s">
        <v>13</v>
      </c>
      <c r="V6" s="20" t="s">
        <v>14</v>
      </c>
      <c r="W6" s="20" t="s">
        <v>15</v>
      </c>
      <c r="X6" s="20" t="s">
        <v>16</v>
      </c>
      <c r="Y6" s="152"/>
      <c r="Z6" s="20" t="s">
        <v>13</v>
      </c>
      <c r="AA6" s="20" t="s">
        <v>14</v>
      </c>
      <c r="AB6" s="20" t="s">
        <v>15</v>
      </c>
      <c r="AC6" s="20" t="s">
        <v>16</v>
      </c>
    </row>
    <row r="7" spans="1:29" ht="15" customHeight="1" x14ac:dyDescent="0.25">
      <c r="A7" s="22">
        <v>1</v>
      </c>
      <c r="B7" s="1" t="s">
        <v>33</v>
      </c>
      <c r="C7" s="43"/>
      <c r="D7" s="43"/>
      <c r="E7" s="23"/>
      <c r="F7" s="23"/>
      <c r="G7" s="24">
        <v>20223297.600000001</v>
      </c>
      <c r="H7" s="24">
        <v>1745267</v>
      </c>
      <c r="I7" s="24">
        <v>1745272</v>
      </c>
      <c r="J7" s="24">
        <v>1745274</v>
      </c>
      <c r="K7" s="24">
        <v>1745276</v>
      </c>
      <c r="L7" s="24">
        <v>1745273</v>
      </c>
      <c r="M7" s="24">
        <v>1745279</v>
      </c>
      <c r="N7" s="24">
        <v>1745273</v>
      </c>
      <c r="O7" s="24">
        <v>1745276</v>
      </c>
      <c r="P7" s="24">
        <v>1675274</v>
      </c>
      <c r="Q7" s="24">
        <v>1425274</v>
      </c>
      <c r="R7" s="24">
        <v>1580273</v>
      </c>
      <c r="S7" s="24">
        <v>1580286.6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34</v>
      </c>
      <c r="C8" s="43"/>
      <c r="D8" s="43"/>
      <c r="E8" s="23"/>
      <c r="F8" s="23"/>
      <c r="G8" s="24">
        <v>15755642.470000001</v>
      </c>
      <c r="H8" s="24">
        <v>1215328</v>
      </c>
      <c r="I8" s="24">
        <v>1705090.63</v>
      </c>
      <c r="J8" s="24">
        <v>1215331</v>
      </c>
      <c r="K8" s="24">
        <v>1215329</v>
      </c>
      <c r="L8" s="24">
        <v>1215329</v>
      </c>
      <c r="M8" s="24">
        <v>1215336</v>
      </c>
      <c r="N8" s="24">
        <v>1345677.25</v>
      </c>
      <c r="O8" s="24">
        <v>1293857.6200000001</v>
      </c>
      <c r="P8" s="24">
        <v>1470444.87</v>
      </c>
      <c r="Q8" s="24">
        <v>1289339.06</v>
      </c>
      <c r="R8" s="24">
        <v>1359230.03</v>
      </c>
      <c r="S8" s="24">
        <v>1215350.01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35</v>
      </c>
      <c r="C9" s="43"/>
      <c r="D9" s="43"/>
      <c r="E9" s="23"/>
      <c r="F9" s="23"/>
      <c r="G9" s="24">
        <v>34592957.060000002</v>
      </c>
      <c r="H9" s="24">
        <v>2865665</v>
      </c>
      <c r="I9" s="24">
        <v>2865665</v>
      </c>
      <c r="J9" s="24">
        <v>2865668</v>
      </c>
      <c r="K9" s="24">
        <v>2865667</v>
      </c>
      <c r="L9" s="24">
        <v>2865667</v>
      </c>
      <c r="M9" s="24">
        <v>2825673</v>
      </c>
      <c r="N9" s="24">
        <v>3608595.39</v>
      </c>
      <c r="O9" s="24">
        <v>2725669</v>
      </c>
      <c r="P9" s="24">
        <v>2725671</v>
      </c>
      <c r="Q9" s="24">
        <v>2647668</v>
      </c>
      <c r="R9" s="24">
        <v>2865669</v>
      </c>
      <c r="S9" s="24">
        <v>2865679.67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36</v>
      </c>
      <c r="C10" s="43"/>
      <c r="D10" s="43"/>
      <c r="E10" s="23"/>
      <c r="F10" s="23"/>
      <c r="G10" s="24">
        <v>23359483.710000001</v>
      </c>
      <c r="H10" s="24">
        <v>1946608</v>
      </c>
      <c r="I10" s="24">
        <v>1946612</v>
      </c>
      <c r="J10" s="24">
        <v>1946615</v>
      </c>
      <c r="K10" s="24">
        <v>1946624</v>
      </c>
      <c r="L10" s="24">
        <v>1946623</v>
      </c>
      <c r="M10" s="24">
        <v>1946624</v>
      </c>
      <c r="N10" s="24">
        <v>1946625</v>
      </c>
      <c r="O10" s="24">
        <v>1946630</v>
      </c>
      <c r="P10" s="24">
        <v>1946624</v>
      </c>
      <c r="Q10" s="24">
        <v>1946626</v>
      </c>
      <c r="R10" s="24">
        <v>1946625</v>
      </c>
      <c r="S10" s="24">
        <v>1946647.71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37</v>
      </c>
      <c r="C11" s="43"/>
      <c r="D11" s="43"/>
      <c r="E11" s="23"/>
      <c r="F11" s="23"/>
      <c r="G11" s="24">
        <v>20235369.260000002</v>
      </c>
      <c r="H11" s="24">
        <v>1750442</v>
      </c>
      <c r="I11" s="24">
        <v>1750442</v>
      </c>
      <c r="J11" s="24">
        <v>1750445</v>
      </c>
      <c r="K11" s="24">
        <v>1750447</v>
      </c>
      <c r="L11" s="24">
        <v>1750445</v>
      </c>
      <c r="M11" s="24">
        <v>1750449</v>
      </c>
      <c r="N11" s="24">
        <v>1750447</v>
      </c>
      <c r="O11" s="24">
        <v>1650450</v>
      </c>
      <c r="P11" s="24">
        <v>1580449</v>
      </c>
      <c r="Q11" s="24">
        <v>1530448</v>
      </c>
      <c r="R11" s="24">
        <v>1610447</v>
      </c>
      <c r="S11" s="24">
        <v>1610458.26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38</v>
      </c>
      <c r="C12" s="43"/>
      <c r="D12" s="43"/>
      <c r="E12" s="23"/>
      <c r="F12" s="23"/>
      <c r="G12" s="24">
        <v>30320366.280000001</v>
      </c>
      <c r="H12" s="24">
        <v>2406237</v>
      </c>
      <c r="I12" s="24">
        <v>3056801.04</v>
      </c>
      <c r="J12" s="24">
        <v>2406244</v>
      </c>
      <c r="K12" s="24">
        <v>2406246</v>
      </c>
      <c r="L12" s="24">
        <v>2406245</v>
      </c>
      <c r="M12" s="24">
        <v>2406252</v>
      </c>
      <c r="N12" s="24">
        <v>2616734.2599999998</v>
      </c>
      <c r="O12" s="24">
        <v>2482670.64</v>
      </c>
      <c r="P12" s="24">
        <v>2593084.0099999998</v>
      </c>
      <c r="Q12" s="24">
        <v>2411298.09</v>
      </c>
      <c r="R12" s="24">
        <v>2722288.47</v>
      </c>
      <c r="S12" s="24">
        <v>2406265.77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39</v>
      </c>
      <c r="C13" s="43"/>
      <c r="D13" s="43"/>
      <c r="E13" s="23"/>
      <c r="F13" s="23"/>
      <c r="G13" s="24">
        <v>13369091.960000001</v>
      </c>
      <c r="H13" s="24">
        <v>1199916</v>
      </c>
      <c r="I13" s="24">
        <v>1199918</v>
      </c>
      <c r="J13" s="24">
        <v>1199921</v>
      </c>
      <c r="K13" s="24">
        <v>1199926</v>
      </c>
      <c r="L13" s="24">
        <v>1109921</v>
      </c>
      <c r="M13" s="24">
        <v>1099928</v>
      </c>
      <c r="N13" s="24">
        <v>1099922</v>
      </c>
      <c r="O13" s="24">
        <v>1059928</v>
      </c>
      <c r="P13" s="24">
        <v>1059925</v>
      </c>
      <c r="Q13" s="24">
        <v>1019926</v>
      </c>
      <c r="R13" s="24">
        <v>1059922</v>
      </c>
      <c r="S13" s="24">
        <v>1059938.96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40</v>
      </c>
      <c r="C14" s="43"/>
      <c r="D14" s="43"/>
      <c r="E14" s="23"/>
      <c r="F14" s="23"/>
      <c r="G14" s="24">
        <v>12604833.960000001</v>
      </c>
      <c r="H14" s="24">
        <v>1044285</v>
      </c>
      <c r="I14" s="24">
        <v>1417652.94</v>
      </c>
      <c r="J14" s="24">
        <v>1044289</v>
      </c>
      <c r="K14" s="24">
        <v>1044289</v>
      </c>
      <c r="L14" s="24">
        <v>1044288</v>
      </c>
      <c r="M14" s="24">
        <v>1044290</v>
      </c>
      <c r="N14" s="24">
        <v>954288</v>
      </c>
      <c r="O14" s="24">
        <v>954289</v>
      </c>
      <c r="P14" s="24">
        <v>954290</v>
      </c>
      <c r="Q14" s="24">
        <v>1014288</v>
      </c>
      <c r="R14" s="24">
        <v>1044288</v>
      </c>
      <c r="S14" s="24">
        <v>1044297.02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41</v>
      </c>
      <c r="C15" s="43"/>
      <c r="D15" s="43"/>
      <c r="E15" s="23"/>
      <c r="F15" s="23"/>
      <c r="G15" s="24">
        <v>8906555.3000000007</v>
      </c>
      <c r="H15" s="24">
        <v>747866</v>
      </c>
      <c r="I15" s="24">
        <v>747867</v>
      </c>
      <c r="J15" s="24">
        <v>747869</v>
      </c>
      <c r="K15" s="24">
        <v>747871</v>
      </c>
      <c r="L15" s="24">
        <v>747871</v>
      </c>
      <c r="M15" s="24">
        <v>747874</v>
      </c>
      <c r="N15" s="24">
        <v>747872</v>
      </c>
      <c r="O15" s="24">
        <v>747874</v>
      </c>
      <c r="P15" s="24">
        <v>762246.75</v>
      </c>
      <c r="Q15" s="24">
        <v>770444</v>
      </c>
      <c r="R15" s="24">
        <v>620445</v>
      </c>
      <c r="S15" s="24">
        <v>770455.55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42</v>
      </c>
      <c r="C16" s="43"/>
      <c r="D16" s="43"/>
      <c r="E16" s="23"/>
      <c r="F16" s="23"/>
      <c r="G16" s="24">
        <v>7383079</v>
      </c>
      <c r="H16" s="24">
        <v>646863</v>
      </c>
      <c r="I16" s="24">
        <v>646863</v>
      </c>
      <c r="J16" s="24">
        <v>646866</v>
      </c>
      <c r="K16" s="24">
        <v>646866</v>
      </c>
      <c r="L16" s="24">
        <v>646863</v>
      </c>
      <c r="M16" s="24">
        <v>646868</v>
      </c>
      <c r="N16" s="24">
        <v>767554.61</v>
      </c>
      <c r="O16" s="24">
        <v>546866</v>
      </c>
      <c r="P16" s="24">
        <v>546866</v>
      </c>
      <c r="Q16" s="24">
        <v>546864</v>
      </c>
      <c r="R16" s="24">
        <v>546863</v>
      </c>
      <c r="S16" s="24">
        <v>546876.39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43</v>
      </c>
      <c r="C17" s="43"/>
      <c r="D17" s="43"/>
      <c r="E17" s="23"/>
      <c r="F17" s="23"/>
      <c r="G17" s="24">
        <v>9836414.2599999998</v>
      </c>
      <c r="H17" s="24">
        <v>835111</v>
      </c>
      <c r="I17" s="24">
        <v>950168.14</v>
      </c>
      <c r="J17" s="24">
        <v>835112</v>
      </c>
      <c r="K17" s="24">
        <v>835114</v>
      </c>
      <c r="L17" s="24">
        <v>835113</v>
      </c>
      <c r="M17" s="24">
        <v>835114</v>
      </c>
      <c r="N17" s="24">
        <v>535113</v>
      </c>
      <c r="O17" s="24">
        <v>835114</v>
      </c>
      <c r="P17" s="24">
        <v>835113</v>
      </c>
      <c r="Q17" s="24">
        <v>835113</v>
      </c>
      <c r="R17" s="24">
        <v>835113</v>
      </c>
      <c r="S17" s="24">
        <v>835116.12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44</v>
      </c>
      <c r="C18" s="43"/>
      <c r="D18" s="43"/>
      <c r="E18" s="23"/>
      <c r="F18" s="23"/>
      <c r="G18" s="24">
        <v>79345243.760000005</v>
      </c>
      <c r="H18" s="24">
        <v>6845822</v>
      </c>
      <c r="I18" s="24">
        <v>6845823</v>
      </c>
      <c r="J18" s="24">
        <v>6845822</v>
      </c>
      <c r="K18" s="24">
        <v>6845826</v>
      </c>
      <c r="L18" s="24">
        <v>6845824</v>
      </c>
      <c r="M18" s="24">
        <v>6845826</v>
      </c>
      <c r="N18" s="24">
        <v>5691166.8300000001</v>
      </c>
      <c r="O18" s="24">
        <v>6845827</v>
      </c>
      <c r="P18" s="24">
        <v>6845824</v>
      </c>
      <c r="Q18" s="24">
        <v>5445827</v>
      </c>
      <c r="R18" s="24">
        <v>6595824</v>
      </c>
      <c r="S18" s="24">
        <v>6845831.9299999997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45</v>
      </c>
      <c r="C19" s="43"/>
      <c r="D19" s="43"/>
      <c r="E19" s="23"/>
      <c r="F19" s="23"/>
      <c r="G19" s="24">
        <v>55696354.469999999</v>
      </c>
      <c r="H19" s="24">
        <v>5109070</v>
      </c>
      <c r="I19" s="24">
        <v>4961124.33</v>
      </c>
      <c r="J19" s="24">
        <v>4807640.54</v>
      </c>
      <c r="K19" s="24">
        <v>5029082</v>
      </c>
      <c r="L19" s="24">
        <v>4729019</v>
      </c>
      <c r="M19" s="24">
        <v>3719025</v>
      </c>
      <c r="N19" s="24">
        <v>3095978.55</v>
      </c>
      <c r="O19" s="24">
        <v>4659083</v>
      </c>
      <c r="P19" s="24">
        <v>4559078</v>
      </c>
      <c r="Q19" s="24">
        <v>4809080</v>
      </c>
      <c r="R19" s="24">
        <v>5109077</v>
      </c>
      <c r="S19" s="24">
        <v>5109097.05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46</v>
      </c>
      <c r="C20" s="43"/>
      <c r="D20" s="43"/>
      <c r="E20" s="23"/>
      <c r="F20" s="23"/>
      <c r="G20" s="24">
        <v>9466936.5999999996</v>
      </c>
      <c r="H20" s="24">
        <v>707840</v>
      </c>
      <c r="I20" s="24">
        <v>707841</v>
      </c>
      <c r="J20" s="24">
        <v>707842</v>
      </c>
      <c r="K20" s="24">
        <v>707841</v>
      </c>
      <c r="L20" s="24">
        <v>707843</v>
      </c>
      <c r="M20" s="24">
        <v>707847</v>
      </c>
      <c r="N20" s="24">
        <v>899841.31</v>
      </c>
      <c r="O20" s="24">
        <v>841909.63</v>
      </c>
      <c r="P20" s="24">
        <v>975978.26</v>
      </c>
      <c r="Q20" s="24">
        <v>914658.4</v>
      </c>
      <c r="R20" s="24">
        <v>879644.93</v>
      </c>
      <c r="S20" s="24">
        <v>707850.07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47</v>
      </c>
      <c r="C21" s="43"/>
      <c r="D21" s="43"/>
      <c r="E21" s="23"/>
      <c r="F21" s="23"/>
      <c r="G21" s="24">
        <v>25570449.609999999</v>
      </c>
      <c r="H21" s="24">
        <v>2152586</v>
      </c>
      <c r="I21" s="24">
        <v>1853170.22</v>
      </c>
      <c r="J21" s="24">
        <v>2152587</v>
      </c>
      <c r="K21" s="24">
        <v>2152586</v>
      </c>
      <c r="L21" s="24">
        <v>2152587</v>
      </c>
      <c r="M21" s="24">
        <v>2152589</v>
      </c>
      <c r="N21" s="24">
        <v>2301403.2400000002</v>
      </c>
      <c r="O21" s="24">
        <v>2152587</v>
      </c>
      <c r="P21" s="24">
        <v>2152589</v>
      </c>
      <c r="Q21" s="24">
        <v>2152588</v>
      </c>
      <c r="R21" s="24">
        <v>2042588</v>
      </c>
      <c r="S21" s="24">
        <v>2152589.15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48</v>
      </c>
      <c r="C22" s="43"/>
      <c r="D22" s="43"/>
      <c r="E22" s="23"/>
      <c r="F22" s="23"/>
      <c r="G22" s="24">
        <v>888517352.41999996</v>
      </c>
      <c r="H22" s="24">
        <v>73449696</v>
      </c>
      <c r="I22" s="24">
        <v>73449701</v>
      </c>
      <c r="J22" s="24">
        <v>73449699</v>
      </c>
      <c r="K22" s="24">
        <v>73449702</v>
      </c>
      <c r="L22" s="24">
        <v>73449699</v>
      </c>
      <c r="M22" s="24">
        <v>73449702</v>
      </c>
      <c r="N22" s="24">
        <v>73449699</v>
      </c>
      <c r="O22" s="24">
        <v>80570647.219999999</v>
      </c>
      <c r="P22" s="24">
        <v>73449699</v>
      </c>
      <c r="Q22" s="24">
        <v>73449702</v>
      </c>
      <c r="R22" s="24">
        <v>73449699</v>
      </c>
      <c r="S22" s="24">
        <v>73449707.200000003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49</v>
      </c>
      <c r="C23" s="43"/>
      <c r="D23" s="43"/>
      <c r="E23" s="23"/>
      <c r="F23" s="23"/>
      <c r="G23" s="24">
        <v>28272428.280000001</v>
      </c>
      <c r="H23" s="24">
        <v>2350042</v>
      </c>
      <c r="I23" s="24">
        <v>2350045</v>
      </c>
      <c r="J23" s="24">
        <v>2350044</v>
      </c>
      <c r="K23" s="24">
        <v>2350045</v>
      </c>
      <c r="L23" s="24">
        <v>2350044</v>
      </c>
      <c r="M23" s="24">
        <v>2350048</v>
      </c>
      <c r="N23" s="24">
        <v>2350044</v>
      </c>
      <c r="O23" s="24">
        <v>2350046</v>
      </c>
      <c r="P23" s="24">
        <v>2350045</v>
      </c>
      <c r="Q23" s="24">
        <v>2375955.7999999998</v>
      </c>
      <c r="R23" s="24">
        <v>2396017.2799999998</v>
      </c>
      <c r="S23" s="24">
        <v>2350052.2000000002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50</v>
      </c>
      <c r="C24" s="43"/>
      <c r="D24" s="43"/>
      <c r="E24" s="23"/>
      <c r="F24" s="23"/>
      <c r="G24" s="24">
        <v>20741514.16</v>
      </c>
      <c r="H24" s="24">
        <v>1237962</v>
      </c>
      <c r="I24" s="24">
        <v>1237962</v>
      </c>
      <c r="J24" s="24">
        <v>1237962</v>
      </c>
      <c r="K24" s="24">
        <v>1237963</v>
      </c>
      <c r="L24" s="24">
        <v>1237962</v>
      </c>
      <c r="M24" s="24">
        <v>1237961</v>
      </c>
      <c r="N24" s="24">
        <v>1237962</v>
      </c>
      <c r="O24" s="24">
        <v>1237963</v>
      </c>
      <c r="P24" s="24">
        <v>1237962</v>
      </c>
      <c r="Q24" s="24">
        <v>5172941.8099999996</v>
      </c>
      <c r="R24" s="24">
        <v>3188950.1</v>
      </c>
      <c r="S24" s="24">
        <v>1237963.25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51</v>
      </c>
      <c r="C25" s="43"/>
      <c r="D25" s="43"/>
      <c r="E25" s="23"/>
      <c r="F25" s="23"/>
      <c r="G25" s="24">
        <v>22126369.780000001</v>
      </c>
      <c r="H25" s="24">
        <v>1840829</v>
      </c>
      <c r="I25" s="24">
        <v>2277228.15</v>
      </c>
      <c r="J25" s="24">
        <v>1840829</v>
      </c>
      <c r="K25" s="24">
        <v>1840832</v>
      </c>
      <c r="L25" s="24">
        <v>1840829</v>
      </c>
      <c r="M25" s="24">
        <v>1840832</v>
      </c>
      <c r="N25" s="24">
        <v>1840830</v>
      </c>
      <c r="O25" s="24">
        <v>1840833</v>
      </c>
      <c r="P25" s="24">
        <v>1840830</v>
      </c>
      <c r="Q25" s="24">
        <v>1440832</v>
      </c>
      <c r="R25" s="24">
        <v>1840830</v>
      </c>
      <c r="S25" s="24">
        <v>1840835.63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52</v>
      </c>
      <c r="C26" s="43"/>
      <c r="D26" s="43"/>
      <c r="E26" s="23"/>
      <c r="F26" s="23"/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53</v>
      </c>
      <c r="C27" s="43"/>
      <c r="D27" s="43"/>
      <c r="E27" s="23"/>
      <c r="F27" s="23"/>
      <c r="G27" s="24">
        <v>6127151.9400000004</v>
      </c>
      <c r="H27" s="24">
        <v>561560</v>
      </c>
      <c r="I27" s="24">
        <v>582918</v>
      </c>
      <c r="J27" s="24">
        <v>561565</v>
      </c>
      <c r="K27" s="24">
        <v>561566</v>
      </c>
      <c r="L27" s="24">
        <v>561565</v>
      </c>
      <c r="M27" s="24">
        <v>561569</v>
      </c>
      <c r="N27" s="24">
        <v>561567</v>
      </c>
      <c r="O27" s="24">
        <v>561568</v>
      </c>
      <c r="P27" s="24">
        <v>311567</v>
      </c>
      <c r="Q27" s="24">
        <v>311569</v>
      </c>
      <c r="R27" s="24">
        <v>428567</v>
      </c>
      <c r="S27" s="24">
        <v>561570.93999999994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54</v>
      </c>
      <c r="C28" s="43"/>
      <c r="D28" s="43"/>
      <c r="E28" s="23"/>
      <c r="F28" s="23"/>
      <c r="G28" s="24">
        <v>1903899.37</v>
      </c>
      <c r="H28" s="24">
        <v>219091</v>
      </c>
      <c r="I28" s="24">
        <v>219091</v>
      </c>
      <c r="J28" s="24">
        <v>219091</v>
      </c>
      <c r="K28" s="24">
        <v>209093</v>
      </c>
      <c r="L28" s="24">
        <v>163869.79999999999</v>
      </c>
      <c r="M28" s="24">
        <v>109095</v>
      </c>
      <c r="N28" s="24">
        <v>109094</v>
      </c>
      <c r="O28" s="24">
        <v>109095</v>
      </c>
      <c r="P28" s="24">
        <v>109094</v>
      </c>
      <c r="Q28" s="24">
        <v>109095</v>
      </c>
      <c r="R28" s="24">
        <v>109094</v>
      </c>
      <c r="S28" s="24">
        <v>219096.57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55</v>
      </c>
      <c r="C29" s="43"/>
      <c r="D29" s="43"/>
      <c r="E29" s="23"/>
      <c r="F29" s="23"/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56</v>
      </c>
      <c r="C30" s="43"/>
      <c r="D30" s="43"/>
      <c r="E30" s="23"/>
      <c r="F30" s="23"/>
      <c r="G30" s="24">
        <v>29950086.850000001</v>
      </c>
      <c r="H30" s="24">
        <v>2503563</v>
      </c>
      <c r="I30" s="24">
        <v>2410857.34</v>
      </c>
      <c r="J30" s="24">
        <v>2503562</v>
      </c>
      <c r="K30" s="24">
        <v>2503568</v>
      </c>
      <c r="L30" s="24">
        <v>2503563</v>
      </c>
      <c r="M30" s="24">
        <v>2503569</v>
      </c>
      <c r="N30" s="24">
        <v>2503564</v>
      </c>
      <c r="O30" s="24">
        <v>2503569</v>
      </c>
      <c r="P30" s="24">
        <v>2503563</v>
      </c>
      <c r="Q30" s="24">
        <v>2503567</v>
      </c>
      <c r="R30" s="24">
        <v>2503564</v>
      </c>
      <c r="S30" s="24">
        <v>2503577.5099999998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57</v>
      </c>
      <c r="C31" s="43"/>
      <c r="D31" s="43"/>
      <c r="E31" s="23"/>
      <c r="F31" s="23"/>
      <c r="G31" s="24">
        <v>66905279.75</v>
      </c>
      <c r="H31" s="24">
        <v>5297343</v>
      </c>
      <c r="I31" s="24">
        <v>7741733.5</v>
      </c>
      <c r="J31" s="24">
        <v>5297345</v>
      </c>
      <c r="K31" s="24">
        <v>5297349</v>
      </c>
      <c r="L31" s="24">
        <v>5297345</v>
      </c>
      <c r="M31" s="24">
        <v>5297348</v>
      </c>
      <c r="N31" s="24">
        <v>5329552.8899999997</v>
      </c>
      <c r="O31" s="24">
        <v>5297349</v>
      </c>
      <c r="P31" s="24">
        <v>5297345</v>
      </c>
      <c r="Q31" s="24">
        <v>5297346</v>
      </c>
      <c r="R31" s="24">
        <v>6157869.8600000003</v>
      </c>
      <c r="S31" s="24">
        <v>5297353.5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58</v>
      </c>
      <c r="C32" s="43"/>
      <c r="D32" s="43"/>
      <c r="E32" s="23"/>
      <c r="F32" s="23"/>
      <c r="G32" s="24">
        <v>37648777.719999999</v>
      </c>
      <c r="H32" s="24">
        <v>3091794</v>
      </c>
      <c r="I32" s="24">
        <v>3638958.03</v>
      </c>
      <c r="J32" s="24">
        <v>3091800</v>
      </c>
      <c r="K32" s="24">
        <v>3091799</v>
      </c>
      <c r="L32" s="24">
        <v>3091798</v>
      </c>
      <c r="M32" s="24">
        <v>3091805</v>
      </c>
      <c r="N32" s="24">
        <v>3091801</v>
      </c>
      <c r="O32" s="24">
        <v>3091802</v>
      </c>
      <c r="P32" s="24">
        <v>3091804</v>
      </c>
      <c r="Q32" s="24">
        <v>3091802</v>
      </c>
      <c r="R32" s="24">
        <v>3091801</v>
      </c>
      <c r="S32" s="24">
        <v>3091813.69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59</v>
      </c>
      <c r="C33" s="43"/>
      <c r="D33" s="43"/>
      <c r="E33" s="23"/>
      <c r="F33" s="23"/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60</v>
      </c>
      <c r="C34" s="43"/>
      <c r="D34" s="43"/>
      <c r="E34" s="23"/>
      <c r="F34" s="23"/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61</v>
      </c>
      <c r="C35" s="43"/>
      <c r="D35" s="43"/>
      <c r="E35" s="23"/>
      <c r="F35" s="23"/>
      <c r="G35" s="24">
        <v>38044570.609999999</v>
      </c>
      <c r="H35" s="24">
        <v>3072858</v>
      </c>
      <c r="I35" s="24">
        <v>3282607.75</v>
      </c>
      <c r="J35" s="24">
        <v>3072865</v>
      </c>
      <c r="K35" s="24">
        <v>3072872</v>
      </c>
      <c r="L35" s="24">
        <v>3072867</v>
      </c>
      <c r="M35" s="24">
        <v>3072885</v>
      </c>
      <c r="N35" s="24">
        <v>3072870</v>
      </c>
      <c r="O35" s="24">
        <v>3072877</v>
      </c>
      <c r="P35" s="24">
        <v>3072874</v>
      </c>
      <c r="Q35" s="24">
        <v>3529227.01</v>
      </c>
      <c r="R35" s="24">
        <v>3576863.53</v>
      </c>
      <c r="S35" s="24">
        <v>3072904.32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62</v>
      </c>
      <c r="C36" s="43"/>
      <c r="D36" s="43"/>
      <c r="E36" s="23"/>
      <c r="F36" s="23"/>
      <c r="G36" s="24">
        <v>13837113.6</v>
      </c>
      <c r="H36" s="24">
        <v>1184409</v>
      </c>
      <c r="I36" s="24">
        <v>1184411</v>
      </c>
      <c r="J36" s="24">
        <v>1184411</v>
      </c>
      <c r="K36" s="24">
        <v>1184412</v>
      </c>
      <c r="L36" s="24">
        <v>1184412</v>
      </c>
      <c r="M36" s="24">
        <v>1184416</v>
      </c>
      <c r="N36" s="24">
        <v>1308562.31</v>
      </c>
      <c r="O36" s="24">
        <v>1084415</v>
      </c>
      <c r="P36" s="24">
        <v>1084415</v>
      </c>
      <c r="Q36" s="24">
        <v>884415</v>
      </c>
      <c r="R36" s="24">
        <v>1184414</v>
      </c>
      <c r="S36" s="24">
        <v>1184421.29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63</v>
      </c>
      <c r="C37" s="43"/>
      <c r="D37" s="43"/>
      <c r="E37" s="23"/>
      <c r="F37" s="23"/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64</v>
      </c>
      <c r="C38" s="43"/>
      <c r="D38" s="43"/>
      <c r="E38" s="23"/>
      <c r="F38" s="23"/>
      <c r="G38" s="24">
        <v>765335.52</v>
      </c>
      <c r="H38" s="24">
        <v>80140</v>
      </c>
      <c r="I38" s="24">
        <v>80140</v>
      </c>
      <c r="J38" s="24">
        <v>80140</v>
      </c>
      <c r="K38" s="24">
        <v>80139</v>
      </c>
      <c r="L38" s="24">
        <v>80140</v>
      </c>
      <c r="M38" s="24">
        <v>80142</v>
      </c>
      <c r="N38" s="24">
        <v>30141</v>
      </c>
      <c r="O38" s="24">
        <v>30140</v>
      </c>
      <c r="P38" s="24">
        <v>30141</v>
      </c>
      <c r="Q38" s="24">
        <v>33789.99</v>
      </c>
      <c r="R38" s="24">
        <v>80141</v>
      </c>
      <c r="S38" s="24">
        <v>80141.53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65</v>
      </c>
      <c r="C39" s="43"/>
      <c r="D39" s="43"/>
      <c r="E39" s="23"/>
      <c r="F39" s="23"/>
      <c r="G39" s="24">
        <v>51474321.130000003</v>
      </c>
      <c r="H39" s="24">
        <v>4289526</v>
      </c>
      <c r="I39" s="24">
        <v>4289526</v>
      </c>
      <c r="J39" s="24">
        <v>4220679.8</v>
      </c>
      <c r="K39" s="24">
        <v>8030207.2000000002</v>
      </c>
      <c r="L39" s="24">
        <v>3624007.88</v>
      </c>
      <c r="M39" s="24">
        <v>3624004.4</v>
      </c>
      <c r="N39" s="24">
        <v>3899392.2</v>
      </c>
      <c r="O39" s="24">
        <v>3899392.2</v>
      </c>
      <c r="P39" s="24">
        <v>3968241.4</v>
      </c>
      <c r="Q39" s="24">
        <v>3899392.2</v>
      </c>
      <c r="R39" s="24">
        <v>3899392.2</v>
      </c>
      <c r="S39" s="24">
        <v>3830559.65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66</v>
      </c>
      <c r="C40" s="43"/>
      <c r="D40" s="43"/>
      <c r="E40" s="23"/>
      <c r="F40" s="23"/>
      <c r="G40" s="24">
        <v>2692892.41</v>
      </c>
      <c r="H40" s="24">
        <v>225906</v>
      </c>
      <c r="I40" s="24">
        <v>225906</v>
      </c>
      <c r="J40" s="24">
        <v>225906</v>
      </c>
      <c r="K40" s="24">
        <v>225908</v>
      </c>
      <c r="L40" s="24">
        <v>225907</v>
      </c>
      <c r="M40" s="24">
        <v>225909</v>
      </c>
      <c r="N40" s="24">
        <v>225907</v>
      </c>
      <c r="O40" s="24">
        <v>225909</v>
      </c>
      <c r="P40" s="24">
        <v>225907</v>
      </c>
      <c r="Q40" s="24">
        <v>225909</v>
      </c>
      <c r="R40" s="24">
        <v>207907</v>
      </c>
      <c r="S40" s="24">
        <v>225911.41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67</v>
      </c>
      <c r="C41" s="3"/>
      <c r="D41" s="3"/>
      <c r="E41" s="23"/>
      <c r="F41" s="23"/>
      <c r="G41" s="24">
        <v>63114379.140000001</v>
      </c>
      <c r="H41" s="24">
        <v>3606071</v>
      </c>
      <c r="I41" s="24">
        <v>4093716.45</v>
      </c>
      <c r="J41" s="24">
        <v>3606071</v>
      </c>
      <c r="K41" s="24">
        <v>3606072</v>
      </c>
      <c r="L41" s="24">
        <v>6953815</v>
      </c>
      <c r="M41" s="24">
        <v>3606070</v>
      </c>
      <c r="N41" s="24">
        <v>8887168.1699999999</v>
      </c>
      <c r="O41" s="24">
        <v>7196111.8899999997</v>
      </c>
      <c r="P41" s="24">
        <v>6828741.75</v>
      </c>
      <c r="Q41" s="24">
        <v>7518397.6699999999</v>
      </c>
      <c r="R41" s="24">
        <v>3606071</v>
      </c>
      <c r="S41" s="24">
        <v>3606073.21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68</v>
      </c>
      <c r="C42" s="43"/>
      <c r="D42" s="43"/>
      <c r="E42" s="23"/>
      <c r="F42" s="23"/>
      <c r="G42" s="24">
        <v>106526659.13</v>
      </c>
      <c r="H42" s="24">
        <v>10173614</v>
      </c>
      <c r="I42" s="24">
        <v>12008552.35</v>
      </c>
      <c r="J42" s="24">
        <v>10173617</v>
      </c>
      <c r="K42" s="24">
        <v>10173617</v>
      </c>
      <c r="L42" s="24">
        <v>9755147</v>
      </c>
      <c r="M42" s="24">
        <v>9755152</v>
      </c>
      <c r="N42" s="24">
        <v>10428707</v>
      </c>
      <c r="O42" s="24">
        <v>7755149</v>
      </c>
      <c r="P42" s="24">
        <v>7555149</v>
      </c>
      <c r="Q42" s="24">
        <v>5237654.3600000003</v>
      </c>
      <c r="R42" s="24">
        <v>6755147</v>
      </c>
      <c r="S42" s="24">
        <v>6755153.4199999999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69</v>
      </c>
      <c r="C43" s="43"/>
      <c r="D43" s="43"/>
      <c r="E43" s="23"/>
      <c r="F43" s="23"/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70</v>
      </c>
      <c r="C44" s="43"/>
      <c r="D44" s="43"/>
      <c r="E44" s="23"/>
      <c r="F44" s="23"/>
      <c r="G44" s="2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71</v>
      </c>
      <c r="C45" s="43"/>
      <c r="D45" s="43"/>
      <c r="E45" s="23"/>
      <c r="F45" s="23"/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72</v>
      </c>
      <c r="C46" s="43"/>
      <c r="D46" s="43"/>
      <c r="E46" s="23"/>
      <c r="F46" s="23"/>
      <c r="G46" s="24">
        <v>3605154.98</v>
      </c>
      <c r="H46" s="24">
        <v>310429</v>
      </c>
      <c r="I46" s="24">
        <v>310429</v>
      </c>
      <c r="J46" s="24">
        <v>310430</v>
      </c>
      <c r="K46" s="24">
        <v>310429</v>
      </c>
      <c r="L46" s="24">
        <v>310429</v>
      </c>
      <c r="M46" s="24">
        <v>310430</v>
      </c>
      <c r="N46" s="24">
        <v>310429</v>
      </c>
      <c r="O46" s="24">
        <v>310429</v>
      </c>
      <c r="P46" s="24">
        <v>310430</v>
      </c>
      <c r="Q46" s="24">
        <v>310429</v>
      </c>
      <c r="R46" s="24">
        <v>190429</v>
      </c>
      <c r="S46" s="24">
        <v>310432.98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73</v>
      </c>
      <c r="C47" s="43"/>
      <c r="D47" s="43"/>
      <c r="E47" s="23"/>
      <c r="F47" s="23"/>
      <c r="G47" s="24">
        <v>7669248.4000000004</v>
      </c>
      <c r="H47" s="24">
        <v>1128400</v>
      </c>
      <c r="I47" s="24">
        <v>349119.5</v>
      </c>
      <c r="J47" s="24">
        <v>408865.83</v>
      </c>
      <c r="K47" s="24">
        <v>1128401</v>
      </c>
      <c r="L47" s="24">
        <v>328401</v>
      </c>
      <c r="M47" s="24">
        <v>128402</v>
      </c>
      <c r="N47" s="24">
        <v>128401</v>
      </c>
      <c r="O47" s="24">
        <v>628402</v>
      </c>
      <c r="P47" s="24">
        <v>628401</v>
      </c>
      <c r="Q47" s="24">
        <v>695651.11</v>
      </c>
      <c r="R47" s="24">
        <v>988401</v>
      </c>
      <c r="S47" s="24">
        <v>1128402.96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74</v>
      </c>
      <c r="C48" s="43"/>
      <c r="D48" s="43"/>
      <c r="E48" s="23"/>
      <c r="F48" s="23"/>
      <c r="G48" s="24">
        <v>13345993.800000001</v>
      </c>
      <c r="H48" s="24">
        <v>1176329</v>
      </c>
      <c r="I48" s="24">
        <v>1176329</v>
      </c>
      <c r="J48" s="24">
        <v>1176332</v>
      </c>
      <c r="K48" s="24">
        <v>1176334</v>
      </c>
      <c r="L48" s="24">
        <v>1066332</v>
      </c>
      <c r="M48" s="24">
        <v>1066333</v>
      </c>
      <c r="N48" s="24">
        <v>1066332</v>
      </c>
      <c r="O48" s="24">
        <v>1066335</v>
      </c>
      <c r="P48" s="24">
        <v>1066333</v>
      </c>
      <c r="Q48" s="24">
        <v>1066332</v>
      </c>
      <c r="R48" s="24">
        <v>1066332</v>
      </c>
      <c r="S48" s="24">
        <v>1176340.8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75</v>
      </c>
      <c r="C49" s="43"/>
      <c r="D49" s="43"/>
      <c r="E49" s="23"/>
      <c r="F49" s="23"/>
      <c r="G49" s="24">
        <v>1454180.16</v>
      </c>
      <c r="H49" s="24">
        <v>123682</v>
      </c>
      <c r="I49" s="24">
        <v>123682</v>
      </c>
      <c r="J49" s="24">
        <v>123681</v>
      </c>
      <c r="K49" s="24">
        <v>123682</v>
      </c>
      <c r="L49" s="24">
        <v>123682</v>
      </c>
      <c r="M49" s="24">
        <v>123681</v>
      </c>
      <c r="N49" s="24">
        <v>123682</v>
      </c>
      <c r="O49" s="24">
        <v>123682</v>
      </c>
      <c r="P49" s="24">
        <v>123681</v>
      </c>
      <c r="Q49" s="24">
        <v>123682</v>
      </c>
      <c r="R49" s="24">
        <v>93682</v>
      </c>
      <c r="S49" s="24">
        <v>123681.16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76</v>
      </c>
      <c r="C50" s="43"/>
      <c r="D50" s="43"/>
      <c r="E50" s="23"/>
      <c r="F50" s="23"/>
      <c r="G50" s="24">
        <v>6125344.4900000002</v>
      </c>
      <c r="H50" s="24">
        <v>529974</v>
      </c>
      <c r="I50" s="24">
        <v>529974</v>
      </c>
      <c r="J50" s="24">
        <v>404610.8</v>
      </c>
      <c r="K50" s="24">
        <v>529974</v>
      </c>
      <c r="L50" s="24">
        <v>529976</v>
      </c>
      <c r="M50" s="24">
        <v>529977</v>
      </c>
      <c r="N50" s="24">
        <v>529976</v>
      </c>
      <c r="O50" s="24">
        <v>529976</v>
      </c>
      <c r="P50" s="24">
        <v>529976</v>
      </c>
      <c r="Q50" s="24">
        <v>459977</v>
      </c>
      <c r="R50" s="24">
        <v>490976</v>
      </c>
      <c r="S50" s="24">
        <v>529977.68999999994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77</v>
      </c>
      <c r="C51" s="43"/>
      <c r="D51" s="43"/>
      <c r="E51" s="23"/>
      <c r="F51" s="23"/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78</v>
      </c>
      <c r="C52" s="43"/>
      <c r="D52" s="43"/>
      <c r="E52" s="23"/>
      <c r="F52" s="23"/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79</v>
      </c>
      <c r="C53" s="43"/>
      <c r="D53" s="43"/>
      <c r="E53" s="23"/>
      <c r="F53" s="23"/>
      <c r="G53" s="24">
        <v>6647451.7000000002</v>
      </c>
      <c r="H53" s="24">
        <v>553953</v>
      </c>
      <c r="I53" s="24">
        <v>553954</v>
      </c>
      <c r="J53" s="24">
        <v>553953</v>
      </c>
      <c r="K53" s="24">
        <v>553954</v>
      </c>
      <c r="L53" s="24">
        <v>553953</v>
      </c>
      <c r="M53" s="24">
        <v>553956</v>
      </c>
      <c r="N53" s="24">
        <v>553954</v>
      </c>
      <c r="O53" s="24">
        <v>553955</v>
      </c>
      <c r="P53" s="24">
        <v>553954</v>
      </c>
      <c r="Q53" s="24">
        <v>553955</v>
      </c>
      <c r="R53" s="24">
        <v>553954</v>
      </c>
      <c r="S53" s="24">
        <v>553956.69999999995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80</v>
      </c>
      <c r="C54" s="43"/>
      <c r="D54" s="43"/>
      <c r="E54" s="23"/>
      <c r="F54" s="23"/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81</v>
      </c>
      <c r="C55" s="43"/>
      <c r="D55" s="43"/>
      <c r="E55" s="23"/>
      <c r="F55" s="23"/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82</v>
      </c>
      <c r="C56" s="43"/>
      <c r="D56" s="43"/>
      <c r="E56" s="23"/>
      <c r="F56" s="23"/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83</v>
      </c>
      <c r="C57" s="43"/>
      <c r="D57" s="43"/>
      <c r="E57" s="23"/>
      <c r="F57" s="23"/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84</v>
      </c>
      <c r="C58" s="43"/>
      <c r="D58" s="43"/>
      <c r="E58" s="23"/>
      <c r="F58" s="23"/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85</v>
      </c>
      <c r="C59" s="43"/>
      <c r="D59" s="43"/>
      <c r="E59" s="23"/>
      <c r="F59" s="23"/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86</v>
      </c>
      <c r="C60" s="43"/>
      <c r="D60" s="43"/>
      <c r="E60" s="23"/>
      <c r="F60" s="23"/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87</v>
      </c>
      <c r="C61" s="43"/>
      <c r="D61" s="43"/>
      <c r="E61" s="23"/>
      <c r="F61" s="23"/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88</v>
      </c>
      <c r="C62" s="43"/>
      <c r="D62" s="43"/>
      <c r="E62" s="23"/>
      <c r="F62" s="23"/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89</v>
      </c>
      <c r="C63" s="43"/>
      <c r="D63" s="43"/>
      <c r="E63" s="23"/>
      <c r="F63" s="23"/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90</v>
      </c>
      <c r="C64" s="43"/>
      <c r="D64" s="43"/>
      <c r="E64" s="23"/>
      <c r="F64" s="23"/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>
        <v>59</v>
      </c>
      <c r="B65" s="2" t="s">
        <v>91</v>
      </c>
      <c r="C65" s="43"/>
      <c r="D65" s="43"/>
      <c r="E65" s="23"/>
      <c r="F65" s="23"/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ht="15" customHeight="1" x14ac:dyDescent="0.25">
      <c r="A66" s="22">
        <v>0</v>
      </c>
      <c r="B66" s="2" t="s">
        <v>118</v>
      </c>
      <c r="C66" s="43"/>
      <c r="D66" s="43"/>
      <c r="E66" s="23"/>
      <c r="F66" s="23"/>
      <c r="G66" s="24">
        <v>50000000</v>
      </c>
      <c r="H66" s="24">
        <v>0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/>
      <c r="U66" s="24"/>
      <c r="V66" s="24"/>
      <c r="W66" s="24"/>
      <c r="X66" s="24"/>
      <c r="Y66" s="24"/>
      <c r="Z66" s="24"/>
      <c r="AA66" s="24"/>
      <c r="AB66" s="24"/>
      <c r="AC66" s="24"/>
    </row>
    <row r="67" spans="1:29" s="15" customFormat="1" ht="15.75" customHeight="1" x14ac:dyDescent="0.25">
      <c r="A67" s="25"/>
      <c r="B67" s="28" t="s">
        <v>92</v>
      </c>
      <c r="C67" s="39">
        <f ca="1">SUM(C7:C96)</f>
        <v>0</v>
      </c>
      <c r="D67" s="39">
        <f ca="1">SUM(D7:D96)</f>
        <v>0</v>
      </c>
      <c r="E67" s="23"/>
      <c r="F67" s="23"/>
      <c r="G67" s="29">
        <f t="shared" ref="G67:T67" si="0">SUM(G7:G66)</f>
        <v>1834161580.6400003</v>
      </c>
      <c r="H67" s="29">
        <f t="shared" si="0"/>
        <v>148226077</v>
      </c>
      <c r="I67" s="29">
        <f t="shared" si="0"/>
        <v>154517151.36999997</v>
      </c>
      <c r="J67" s="29">
        <f t="shared" si="0"/>
        <v>147010984.97</v>
      </c>
      <c r="K67" s="29">
        <f t="shared" si="0"/>
        <v>151876908.19999999</v>
      </c>
      <c r="L67" s="29">
        <f t="shared" si="0"/>
        <v>149054654.68000001</v>
      </c>
      <c r="M67" s="29">
        <f t="shared" si="0"/>
        <v>144392260.40000001</v>
      </c>
      <c r="N67" s="29">
        <f t="shared" si="0"/>
        <v>150146127.00999999</v>
      </c>
      <c r="O67" s="29">
        <f t="shared" si="0"/>
        <v>154527676.19999999</v>
      </c>
      <c r="P67" s="29">
        <f t="shared" si="0"/>
        <v>146853610.04000002</v>
      </c>
      <c r="Q67" s="29">
        <f t="shared" si="0"/>
        <v>147051063.50000003</v>
      </c>
      <c r="R67" s="29">
        <f t="shared" si="0"/>
        <v>146678399.40000001</v>
      </c>
      <c r="S67" s="29">
        <f t="shared" si="0"/>
        <v>143826667.86999997</v>
      </c>
      <c r="T67" s="29">
        <f t="shared" si="0"/>
        <v>0</v>
      </c>
      <c r="U67" s="29">
        <f t="shared" ref="U67:AC67" ca="1" si="1">SUM(U7:U96)</f>
        <v>0</v>
      </c>
      <c r="V67" s="29">
        <f t="shared" ca="1" si="1"/>
        <v>0</v>
      </c>
      <c r="W67" s="29">
        <f t="shared" ca="1" si="1"/>
        <v>0</v>
      </c>
      <c r="X67" s="29">
        <f t="shared" ca="1" si="1"/>
        <v>0</v>
      </c>
      <c r="Y67" s="29">
        <f t="shared" ca="1" si="1"/>
        <v>0</v>
      </c>
      <c r="Z67" s="29">
        <f t="shared" ca="1" si="1"/>
        <v>0</v>
      </c>
      <c r="AA67" s="29">
        <f t="shared" ca="1" si="1"/>
        <v>0</v>
      </c>
      <c r="AB67" s="29">
        <f t="shared" ca="1" si="1"/>
        <v>0</v>
      </c>
      <c r="AC67" s="29">
        <f t="shared" ca="1" si="1"/>
        <v>0</v>
      </c>
    </row>
    <row r="68" spans="1:29" x14ac:dyDescent="0.25">
      <c r="G68" s="30"/>
      <c r="H68" s="30"/>
      <c r="I68" s="30"/>
      <c r="T68" s="30"/>
      <c r="Y68" s="30"/>
    </row>
    <row r="69" spans="1:29" x14ac:dyDescent="0.25">
      <c r="C69" s="26"/>
      <c r="D69" s="26"/>
      <c r="E69" s="26"/>
      <c r="F69" s="26"/>
      <c r="G69" s="30"/>
      <c r="H69" s="30"/>
      <c r="I69" s="30"/>
      <c r="T69" s="30"/>
      <c r="Y69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Q5:S5"/>
    <mergeCell ref="Y4:AC4"/>
    <mergeCell ref="C5:D5"/>
    <mergeCell ref="E5:F5"/>
    <mergeCell ref="T5:T6"/>
    <mergeCell ref="U5:X5"/>
    <mergeCell ref="Y5:Y6"/>
    <mergeCell ref="Z5:AC5"/>
    <mergeCell ref="T4:X4"/>
    <mergeCell ref="H4:S4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33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9"/>
  <sheetViews>
    <sheetView workbookViewId="0">
      <pane xSplit="2" ySplit="6" topLeftCell="G7" activePane="bottomRight" state="frozen"/>
      <selection pane="topRight"/>
      <selection pane="bottomLeft"/>
      <selection pane="bottomRight" activeCell="G66" sqref="G66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110</v>
      </c>
      <c r="X1" s="14"/>
    </row>
    <row r="3" spans="1:29" s="15" customFormat="1" ht="15" customHeight="1" x14ac:dyDescent="0.25">
      <c r="A3" s="8" t="s">
        <v>111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54"/>
      <c r="B4" s="155" t="s">
        <v>4</v>
      </c>
      <c r="C4" s="156" t="s">
        <v>5</v>
      </c>
      <c r="D4" s="157"/>
      <c r="E4" s="157"/>
      <c r="F4" s="158"/>
      <c r="G4" s="159" t="s">
        <v>7</v>
      </c>
      <c r="H4" s="148" t="s">
        <v>8</v>
      </c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50"/>
      <c r="T4" s="153" t="s">
        <v>106</v>
      </c>
      <c r="U4" s="153"/>
      <c r="V4" s="153"/>
      <c r="W4" s="153"/>
      <c r="X4" s="153"/>
      <c r="Y4" s="141" t="s">
        <v>107</v>
      </c>
      <c r="Z4" s="142"/>
      <c r="AA4" s="142"/>
      <c r="AB4" s="142"/>
      <c r="AC4" s="143"/>
    </row>
    <row r="5" spans="1:29" s="18" customFormat="1" ht="20.25" customHeight="1" x14ac:dyDescent="0.2">
      <c r="A5" s="154"/>
      <c r="B5" s="155"/>
      <c r="C5" s="144" t="s">
        <v>108</v>
      </c>
      <c r="D5" s="145"/>
      <c r="E5" s="144" t="s">
        <v>109</v>
      </c>
      <c r="F5" s="145"/>
      <c r="G5" s="159"/>
      <c r="H5" s="141" t="s">
        <v>13</v>
      </c>
      <c r="I5" s="142"/>
      <c r="J5" s="143"/>
      <c r="K5" s="141" t="s">
        <v>14</v>
      </c>
      <c r="L5" s="142"/>
      <c r="M5" s="143"/>
      <c r="N5" s="141" t="s">
        <v>15</v>
      </c>
      <c r="O5" s="142"/>
      <c r="P5" s="143"/>
      <c r="Q5" s="141" t="s">
        <v>16</v>
      </c>
      <c r="R5" s="142"/>
      <c r="S5" s="143"/>
      <c r="T5" s="146" t="s">
        <v>7</v>
      </c>
      <c r="U5" s="148" t="s">
        <v>18</v>
      </c>
      <c r="V5" s="149"/>
      <c r="W5" s="149"/>
      <c r="X5" s="150"/>
      <c r="Y5" s="151" t="s">
        <v>7</v>
      </c>
      <c r="Z5" s="148" t="s">
        <v>18</v>
      </c>
      <c r="AA5" s="149"/>
      <c r="AB5" s="149"/>
      <c r="AC5" s="150"/>
    </row>
    <row r="6" spans="1:29" s="21" customFormat="1" ht="14.25" x14ac:dyDescent="0.2">
      <c r="A6" s="154"/>
      <c r="B6" s="155"/>
      <c r="C6" s="19" t="s">
        <v>19</v>
      </c>
      <c r="D6" s="19" t="s">
        <v>20</v>
      </c>
      <c r="E6" s="19" t="s">
        <v>19</v>
      </c>
      <c r="F6" s="19" t="s">
        <v>20</v>
      </c>
      <c r="G6" s="159"/>
      <c r="H6" s="96" t="s">
        <v>21</v>
      </c>
      <c r="I6" s="96" t="s">
        <v>22</v>
      </c>
      <c r="J6" s="96" t="s">
        <v>23</v>
      </c>
      <c r="K6" s="96" t="s">
        <v>24</v>
      </c>
      <c r="L6" s="96" t="s">
        <v>25</v>
      </c>
      <c r="M6" s="96" t="s">
        <v>26</v>
      </c>
      <c r="N6" s="96" t="s">
        <v>27</v>
      </c>
      <c r="O6" s="96" t="s">
        <v>28</v>
      </c>
      <c r="P6" s="96" t="s">
        <v>29</v>
      </c>
      <c r="Q6" s="96" t="s">
        <v>30</v>
      </c>
      <c r="R6" s="96" t="s">
        <v>31</v>
      </c>
      <c r="S6" s="96" t="s">
        <v>32</v>
      </c>
      <c r="T6" s="147"/>
      <c r="U6" s="92" t="s">
        <v>13</v>
      </c>
      <c r="V6" s="92" t="s">
        <v>14</v>
      </c>
      <c r="W6" s="92" t="s">
        <v>15</v>
      </c>
      <c r="X6" s="92" t="s">
        <v>16</v>
      </c>
      <c r="Y6" s="152"/>
      <c r="Z6" s="92" t="s">
        <v>13</v>
      </c>
      <c r="AA6" s="92" t="s">
        <v>14</v>
      </c>
      <c r="AB6" s="92" t="s">
        <v>15</v>
      </c>
      <c r="AC6" s="92" t="s">
        <v>16</v>
      </c>
    </row>
    <row r="7" spans="1:29" ht="15" customHeight="1" x14ac:dyDescent="0.25">
      <c r="A7" s="22">
        <v>1</v>
      </c>
      <c r="B7" s="1" t="s">
        <v>33</v>
      </c>
      <c r="C7" s="43"/>
      <c r="D7" s="43"/>
      <c r="E7" s="23"/>
      <c r="F7" s="23"/>
      <c r="G7" s="58">
        <v>5149241.22</v>
      </c>
      <c r="H7" s="58">
        <v>411137</v>
      </c>
      <c r="I7" s="58">
        <v>411137</v>
      </c>
      <c r="J7" s="24">
        <v>411137</v>
      </c>
      <c r="K7" s="24">
        <v>411138</v>
      </c>
      <c r="L7" s="24">
        <v>411138</v>
      </c>
      <c r="M7" s="24">
        <v>411139</v>
      </c>
      <c r="N7" s="24">
        <v>626720.87</v>
      </c>
      <c r="O7" s="24">
        <v>411139</v>
      </c>
      <c r="P7" s="24">
        <v>411138</v>
      </c>
      <c r="Q7" s="24">
        <v>411139</v>
      </c>
      <c r="R7" s="24">
        <v>411138</v>
      </c>
      <c r="S7" s="24">
        <v>411140.35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34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35</v>
      </c>
      <c r="C9" s="43"/>
      <c r="D9" s="43"/>
      <c r="E9" s="23"/>
      <c r="F9" s="23"/>
      <c r="G9" s="58">
        <v>5982838.8899999997</v>
      </c>
      <c r="H9" s="58">
        <v>378570</v>
      </c>
      <c r="I9" s="58">
        <v>378571</v>
      </c>
      <c r="J9" s="24">
        <v>378571</v>
      </c>
      <c r="K9" s="24">
        <v>378571</v>
      </c>
      <c r="L9" s="24">
        <v>378571</v>
      </c>
      <c r="M9" s="24">
        <v>378571</v>
      </c>
      <c r="N9" s="24">
        <v>1818558.04</v>
      </c>
      <c r="O9" s="24">
        <v>378571</v>
      </c>
      <c r="P9" s="24">
        <v>378571</v>
      </c>
      <c r="Q9" s="24">
        <v>378571</v>
      </c>
      <c r="R9" s="24">
        <v>378571</v>
      </c>
      <c r="S9" s="24">
        <v>378571.85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36</v>
      </c>
      <c r="C10" s="43"/>
      <c r="D10" s="43"/>
      <c r="E10" s="23"/>
      <c r="F10" s="23"/>
      <c r="G10" s="58">
        <v>232523.9</v>
      </c>
      <c r="H10" s="58">
        <v>24940.799999999999</v>
      </c>
      <c r="I10" s="58">
        <v>24940.799999999999</v>
      </c>
      <c r="J10" s="24">
        <v>24940.799999999999</v>
      </c>
      <c r="K10" s="24">
        <v>24940.799999999999</v>
      </c>
      <c r="L10" s="24">
        <v>-275059.20000000001</v>
      </c>
      <c r="M10" s="24">
        <v>-275059.19</v>
      </c>
      <c r="N10" s="24">
        <v>-103827.72</v>
      </c>
      <c r="O10" s="24">
        <v>157341</v>
      </c>
      <c r="P10" s="24">
        <v>157341</v>
      </c>
      <c r="Q10" s="24">
        <v>157341</v>
      </c>
      <c r="R10" s="24">
        <v>157341</v>
      </c>
      <c r="S10" s="24">
        <v>157342.81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37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38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39</v>
      </c>
      <c r="C13" s="43"/>
      <c r="D13" s="43"/>
      <c r="E13" s="23"/>
      <c r="F13" s="23"/>
      <c r="G13" s="58">
        <v>2318927.9900000002</v>
      </c>
      <c r="H13" s="58">
        <v>193243</v>
      </c>
      <c r="I13" s="58">
        <v>193243</v>
      </c>
      <c r="J13" s="24">
        <v>193243</v>
      </c>
      <c r="K13" s="24">
        <v>193244</v>
      </c>
      <c r="L13" s="24">
        <v>193244</v>
      </c>
      <c r="M13" s="24">
        <v>193245</v>
      </c>
      <c r="N13" s="24">
        <v>193244</v>
      </c>
      <c r="O13" s="24">
        <v>193244</v>
      </c>
      <c r="P13" s="24">
        <v>193244</v>
      </c>
      <c r="Q13" s="24">
        <v>193244</v>
      </c>
      <c r="R13" s="24">
        <v>193244</v>
      </c>
      <c r="S13" s="24">
        <v>193245.99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40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41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42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43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44</v>
      </c>
      <c r="C18" s="43"/>
      <c r="D18" s="43"/>
      <c r="E18" s="23"/>
      <c r="F18" s="23"/>
      <c r="G18" s="58">
        <v>0</v>
      </c>
      <c r="H18" s="58">
        <v>0</v>
      </c>
      <c r="I18" s="58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45</v>
      </c>
      <c r="C19" s="43"/>
      <c r="D19" s="43"/>
      <c r="E19" s="23"/>
      <c r="F19" s="23"/>
      <c r="G19" s="58">
        <v>5228284.03</v>
      </c>
      <c r="H19" s="58">
        <v>473959</v>
      </c>
      <c r="I19" s="58">
        <v>473959</v>
      </c>
      <c r="J19" s="24">
        <v>473959</v>
      </c>
      <c r="K19" s="24">
        <v>473960</v>
      </c>
      <c r="L19" s="24">
        <v>473959</v>
      </c>
      <c r="M19" s="24">
        <v>473959</v>
      </c>
      <c r="N19" s="24">
        <v>473959</v>
      </c>
      <c r="O19" s="24">
        <v>473960</v>
      </c>
      <c r="P19" s="24">
        <v>473959</v>
      </c>
      <c r="Q19" s="24">
        <v>473959</v>
      </c>
      <c r="R19" s="24">
        <v>14731.04</v>
      </c>
      <c r="S19" s="24">
        <v>473960.99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46</v>
      </c>
      <c r="C20" s="43"/>
      <c r="D20" s="43"/>
      <c r="E20" s="23"/>
      <c r="F20" s="23"/>
      <c r="G20" s="58">
        <v>0</v>
      </c>
      <c r="H20" s="58">
        <v>0</v>
      </c>
      <c r="I20" s="58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47</v>
      </c>
      <c r="C21" s="43"/>
      <c r="D21" s="43"/>
      <c r="E21" s="23"/>
      <c r="F21" s="23"/>
      <c r="G21" s="58">
        <v>0</v>
      </c>
      <c r="H21" s="58">
        <v>0</v>
      </c>
      <c r="I21" s="58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48</v>
      </c>
      <c r="C22" s="43"/>
      <c r="D22" s="43"/>
      <c r="E22" s="23"/>
      <c r="F22" s="23"/>
      <c r="G22" s="58">
        <v>0</v>
      </c>
      <c r="H22" s="58">
        <v>0</v>
      </c>
      <c r="I22" s="58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49</v>
      </c>
      <c r="C23" s="43"/>
      <c r="D23" s="43"/>
      <c r="E23" s="23"/>
      <c r="F23" s="23"/>
      <c r="G23" s="58">
        <v>0</v>
      </c>
      <c r="H23" s="58">
        <v>0</v>
      </c>
      <c r="I23" s="58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50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51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52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53</v>
      </c>
      <c r="C27" s="43"/>
      <c r="D27" s="43"/>
      <c r="E27" s="23"/>
      <c r="F27" s="23"/>
      <c r="G27" s="58">
        <v>0</v>
      </c>
      <c r="H27" s="58">
        <v>0</v>
      </c>
      <c r="I27" s="58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54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55</v>
      </c>
      <c r="C29" s="43"/>
      <c r="D29" s="43"/>
      <c r="E29" s="23"/>
      <c r="F29" s="23"/>
      <c r="G29" s="58">
        <v>0</v>
      </c>
      <c r="H29" s="58">
        <v>0</v>
      </c>
      <c r="I29" s="58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56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57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58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59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60</v>
      </c>
      <c r="C34" s="43"/>
      <c r="D34" s="43"/>
      <c r="E34" s="23"/>
      <c r="F34" s="23"/>
      <c r="G34" s="58">
        <v>0</v>
      </c>
      <c r="H34" s="58">
        <v>0</v>
      </c>
      <c r="I34" s="58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61</v>
      </c>
      <c r="C35" s="43"/>
      <c r="D35" s="43"/>
      <c r="E35" s="23"/>
      <c r="F35" s="23"/>
      <c r="G35" s="58">
        <v>208773.21</v>
      </c>
      <c r="H35" s="58">
        <v>-20872</v>
      </c>
      <c r="I35" s="58">
        <v>-20872</v>
      </c>
      <c r="J35" s="24">
        <v>-20872</v>
      </c>
      <c r="K35" s="24">
        <v>-20872</v>
      </c>
      <c r="L35" s="24">
        <v>-20872</v>
      </c>
      <c r="M35" s="24">
        <v>-20871</v>
      </c>
      <c r="N35" s="24">
        <v>-20871</v>
      </c>
      <c r="O35" s="24">
        <v>-20871</v>
      </c>
      <c r="P35" s="24">
        <v>-20871</v>
      </c>
      <c r="Q35" s="24">
        <v>-20871</v>
      </c>
      <c r="R35" s="24">
        <v>-20871</v>
      </c>
      <c r="S35" s="24">
        <v>438359.21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62</v>
      </c>
      <c r="C36" s="43"/>
      <c r="D36" s="43"/>
      <c r="E36" s="23"/>
      <c r="F36" s="23"/>
      <c r="G36" s="58">
        <v>9350848.4700000007</v>
      </c>
      <c r="H36" s="58">
        <v>779236</v>
      </c>
      <c r="I36" s="58">
        <v>779237</v>
      </c>
      <c r="J36" s="24">
        <v>779235</v>
      </c>
      <c r="K36" s="24">
        <v>779238</v>
      </c>
      <c r="L36" s="24">
        <v>779237</v>
      </c>
      <c r="M36" s="24">
        <v>779237</v>
      </c>
      <c r="N36" s="24">
        <v>779237</v>
      </c>
      <c r="O36" s="24">
        <v>779239</v>
      </c>
      <c r="P36" s="24">
        <v>779236</v>
      </c>
      <c r="Q36" s="24">
        <v>779238</v>
      </c>
      <c r="R36" s="24">
        <v>779237</v>
      </c>
      <c r="S36" s="24">
        <v>779241.47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63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64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65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66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67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68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69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70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71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72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73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74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75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76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77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78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79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80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81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82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83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84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85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86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87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88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89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90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>
        <v>60</v>
      </c>
      <c r="B65" s="2" t="s">
        <v>91</v>
      </c>
      <c r="C65" s="43"/>
      <c r="D65" s="43"/>
      <c r="E65" s="23"/>
      <c r="F65" s="23"/>
      <c r="G65" s="58">
        <v>0</v>
      </c>
      <c r="H65" s="58">
        <v>0</v>
      </c>
      <c r="I65" s="58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ht="15" customHeight="1" x14ac:dyDescent="0.25">
      <c r="A66" s="22"/>
      <c r="B66" s="2" t="s">
        <v>118</v>
      </c>
      <c r="C66" s="43"/>
      <c r="D66" s="43"/>
      <c r="E66" s="23"/>
      <c r="F66" s="23"/>
      <c r="G66" s="58">
        <v>0</v>
      </c>
      <c r="H66" s="58">
        <v>0</v>
      </c>
      <c r="I66" s="58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/>
      <c r="U66" s="24"/>
      <c r="V66" s="24"/>
      <c r="W66" s="24"/>
      <c r="X66" s="24"/>
      <c r="Y66" s="24"/>
      <c r="Z66" s="24"/>
      <c r="AA66" s="24"/>
      <c r="AB66" s="24"/>
      <c r="AC66" s="24"/>
    </row>
    <row r="67" spans="1:29" s="15" customFormat="1" ht="15.75" customHeight="1" x14ac:dyDescent="0.25">
      <c r="A67" s="25"/>
      <c r="B67" s="28" t="s">
        <v>92</v>
      </c>
      <c r="C67" s="39">
        <f ca="1">SUM(C7:C96)</f>
        <v>0</v>
      </c>
      <c r="D67" s="39">
        <f ca="1">SUM(D7:D96)</f>
        <v>0</v>
      </c>
      <c r="E67" s="23"/>
      <c r="F67" s="23"/>
      <c r="G67" s="59">
        <f t="shared" ref="G67:T67" si="0">SUM(G7:G66)</f>
        <v>28471437.710000001</v>
      </c>
      <c r="H67" s="59">
        <f t="shared" si="0"/>
        <v>2240213.7999999998</v>
      </c>
      <c r="I67" s="59">
        <f t="shared" si="0"/>
        <v>2240215.7999999998</v>
      </c>
      <c r="J67" s="29">
        <f t="shared" si="0"/>
        <v>2240213.7999999998</v>
      </c>
      <c r="K67" s="29">
        <f t="shared" si="0"/>
        <v>2240219.7999999998</v>
      </c>
      <c r="L67" s="29">
        <f t="shared" si="0"/>
        <v>1940217.8</v>
      </c>
      <c r="M67" s="29">
        <f t="shared" si="0"/>
        <v>1940220.81</v>
      </c>
      <c r="N67" s="29">
        <f t="shared" si="0"/>
        <v>3767020.19</v>
      </c>
      <c r="O67" s="29">
        <f t="shared" si="0"/>
        <v>2372623</v>
      </c>
      <c r="P67" s="29">
        <f t="shared" si="0"/>
        <v>2372618</v>
      </c>
      <c r="Q67" s="29">
        <f t="shared" si="0"/>
        <v>2372621</v>
      </c>
      <c r="R67" s="29">
        <f t="shared" si="0"/>
        <v>1913391.04</v>
      </c>
      <c r="S67" s="29">
        <f t="shared" si="0"/>
        <v>2831862.67</v>
      </c>
      <c r="T67" s="29">
        <f t="shared" si="0"/>
        <v>0</v>
      </c>
      <c r="U67" s="29">
        <f t="shared" ref="U67:AC67" ca="1" si="1">SUM(U7:U96)</f>
        <v>0</v>
      </c>
      <c r="V67" s="29">
        <f t="shared" ca="1" si="1"/>
        <v>0</v>
      </c>
      <c r="W67" s="29">
        <f t="shared" ca="1" si="1"/>
        <v>0</v>
      </c>
      <c r="X67" s="29">
        <f t="shared" ca="1" si="1"/>
        <v>0</v>
      </c>
      <c r="Y67" s="29">
        <f t="shared" ca="1" si="1"/>
        <v>0</v>
      </c>
      <c r="Z67" s="29">
        <f t="shared" ca="1" si="1"/>
        <v>0</v>
      </c>
      <c r="AA67" s="29">
        <f t="shared" ca="1" si="1"/>
        <v>0</v>
      </c>
      <c r="AB67" s="29">
        <f t="shared" ca="1" si="1"/>
        <v>0</v>
      </c>
      <c r="AC67" s="29">
        <f t="shared" ca="1" si="1"/>
        <v>0</v>
      </c>
    </row>
    <row r="68" spans="1:29" x14ac:dyDescent="0.25">
      <c r="F68" s="57"/>
      <c r="G68" s="60"/>
      <c r="H68" s="60"/>
      <c r="I68" s="60"/>
      <c r="T68" s="30"/>
      <c r="Y68" s="30"/>
    </row>
    <row r="69" spans="1:29" x14ac:dyDescent="0.25">
      <c r="C69" s="26"/>
      <c r="D69" s="26"/>
      <c r="E69" s="26"/>
      <c r="F69" s="26"/>
      <c r="G69" s="60"/>
      <c r="H69" s="60"/>
      <c r="I69" s="60"/>
      <c r="T69" s="30"/>
      <c r="Y69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Q5:S5"/>
    <mergeCell ref="A4:A6"/>
    <mergeCell ref="B4:B6"/>
    <mergeCell ref="C4:F4"/>
    <mergeCell ref="G4:G6"/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41" fitToHeight="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9"/>
  <sheetViews>
    <sheetView workbookViewId="0">
      <pane xSplit="2" ySplit="6" topLeftCell="C7" activePane="bottomRight" state="frozen"/>
      <selection pane="topRight"/>
      <selection pane="bottomLeft"/>
      <selection pane="bottomRight" activeCell="G67" sqref="G67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7" width="18.5703125" style="62" customWidth="1"/>
    <col min="8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112</v>
      </c>
      <c r="X1" s="14"/>
    </row>
    <row r="3" spans="1:29" s="15" customFormat="1" ht="15" customHeight="1" x14ac:dyDescent="0.25">
      <c r="A3" s="8" t="s">
        <v>113</v>
      </c>
      <c r="B3" s="27"/>
      <c r="C3" s="16"/>
      <c r="D3" s="16"/>
      <c r="E3" s="16"/>
      <c r="F3" s="16"/>
      <c r="G3" s="63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s="99" customFormat="1" ht="28.5" customHeight="1" x14ac:dyDescent="0.25">
      <c r="A4" s="160"/>
      <c r="B4" s="161" t="s">
        <v>4</v>
      </c>
      <c r="C4" s="162" t="s">
        <v>5</v>
      </c>
      <c r="D4" s="162"/>
      <c r="E4" s="162"/>
      <c r="F4" s="162"/>
      <c r="G4" s="159" t="s">
        <v>7</v>
      </c>
      <c r="H4" s="159" t="s">
        <v>8</v>
      </c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 t="s">
        <v>106</v>
      </c>
      <c r="U4" s="159"/>
      <c r="V4" s="159"/>
      <c r="W4" s="159"/>
      <c r="X4" s="159"/>
      <c r="Y4" s="148" t="s">
        <v>107</v>
      </c>
      <c r="Z4" s="149"/>
      <c r="AA4" s="149"/>
      <c r="AB4" s="149"/>
      <c r="AC4" s="150"/>
    </row>
    <row r="5" spans="1:29" s="18" customFormat="1" ht="20.25" customHeight="1" x14ac:dyDescent="0.25">
      <c r="A5" s="160"/>
      <c r="B5" s="161"/>
      <c r="C5" s="163" t="s">
        <v>108</v>
      </c>
      <c r="D5" s="163"/>
      <c r="E5" s="163" t="s">
        <v>109</v>
      </c>
      <c r="F5" s="163"/>
      <c r="G5" s="159"/>
      <c r="H5" s="159" t="s">
        <v>13</v>
      </c>
      <c r="I5" s="159"/>
      <c r="J5" s="159"/>
      <c r="K5" s="159" t="s">
        <v>14</v>
      </c>
      <c r="L5" s="159"/>
      <c r="M5" s="159"/>
      <c r="N5" s="159" t="s">
        <v>15</v>
      </c>
      <c r="O5" s="159"/>
      <c r="P5" s="159"/>
      <c r="Q5" s="159" t="s">
        <v>16</v>
      </c>
      <c r="R5" s="159"/>
      <c r="S5" s="159"/>
      <c r="T5" s="146" t="s">
        <v>7</v>
      </c>
      <c r="U5" s="148" t="s">
        <v>18</v>
      </c>
      <c r="V5" s="149"/>
      <c r="W5" s="149"/>
      <c r="X5" s="150"/>
      <c r="Y5" s="151" t="s">
        <v>7</v>
      </c>
      <c r="Z5" s="148" t="s">
        <v>18</v>
      </c>
      <c r="AA5" s="149"/>
      <c r="AB5" s="149"/>
      <c r="AC5" s="150"/>
    </row>
    <row r="6" spans="1:29" s="98" customFormat="1" ht="14.25" x14ac:dyDescent="0.25">
      <c r="A6" s="160"/>
      <c r="B6" s="161"/>
      <c r="C6" s="97" t="s">
        <v>19</v>
      </c>
      <c r="D6" s="97" t="s">
        <v>20</v>
      </c>
      <c r="E6" s="97" t="s">
        <v>19</v>
      </c>
      <c r="F6" s="97" t="s">
        <v>20</v>
      </c>
      <c r="G6" s="159"/>
      <c r="H6" s="96" t="s">
        <v>21</v>
      </c>
      <c r="I6" s="96" t="s">
        <v>22</v>
      </c>
      <c r="J6" s="96" t="s">
        <v>23</v>
      </c>
      <c r="K6" s="96" t="s">
        <v>24</v>
      </c>
      <c r="L6" s="96" t="s">
        <v>25</v>
      </c>
      <c r="M6" s="96" t="s">
        <v>26</v>
      </c>
      <c r="N6" s="96" t="s">
        <v>27</v>
      </c>
      <c r="O6" s="96" t="s">
        <v>28</v>
      </c>
      <c r="P6" s="96" t="s">
        <v>29</v>
      </c>
      <c r="Q6" s="96" t="s">
        <v>30</v>
      </c>
      <c r="R6" s="96" t="s">
        <v>31</v>
      </c>
      <c r="S6" s="96" t="s">
        <v>32</v>
      </c>
      <c r="T6" s="147"/>
      <c r="U6" s="96" t="s">
        <v>13</v>
      </c>
      <c r="V6" s="96" t="s">
        <v>14</v>
      </c>
      <c r="W6" s="96" t="s">
        <v>15</v>
      </c>
      <c r="X6" s="96" t="s">
        <v>16</v>
      </c>
      <c r="Y6" s="152"/>
      <c r="Z6" s="96" t="s">
        <v>13</v>
      </c>
      <c r="AA6" s="96" t="s">
        <v>14</v>
      </c>
      <c r="AB6" s="96" t="s">
        <v>15</v>
      </c>
      <c r="AC6" s="96" t="s">
        <v>16</v>
      </c>
    </row>
    <row r="7" spans="1:29" ht="15" customHeight="1" x14ac:dyDescent="0.25">
      <c r="A7" s="22">
        <v>1</v>
      </c>
      <c r="B7" s="1" t="s">
        <v>33</v>
      </c>
      <c r="C7" s="43"/>
      <c r="D7" s="43"/>
      <c r="E7" s="23"/>
      <c r="F7" s="23"/>
      <c r="G7" s="64">
        <v>102796225.61</v>
      </c>
      <c r="H7" s="24">
        <v>9158016</v>
      </c>
      <c r="I7" s="24">
        <v>9158017</v>
      </c>
      <c r="J7" s="24">
        <v>9158017</v>
      </c>
      <c r="K7" s="24">
        <v>9158014</v>
      </c>
      <c r="L7" s="24">
        <v>7658019</v>
      </c>
      <c r="M7" s="24">
        <v>9058023</v>
      </c>
      <c r="N7" s="24">
        <v>8058019</v>
      </c>
      <c r="O7" s="24">
        <v>8158015</v>
      </c>
      <c r="P7" s="24">
        <v>7808019</v>
      </c>
      <c r="Q7" s="24">
        <v>7808018</v>
      </c>
      <c r="R7" s="24">
        <v>8808019</v>
      </c>
      <c r="S7" s="24">
        <v>8808029.6099999994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34</v>
      </c>
      <c r="C8" s="43"/>
      <c r="D8" s="43"/>
      <c r="E8" s="23"/>
      <c r="F8" s="23"/>
      <c r="G8" s="64">
        <v>71250826.329999998</v>
      </c>
      <c r="H8" s="24">
        <v>5902729</v>
      </c>
      <c r="I8" s="24">
        <v>5902732</v>
      </c>
      <c r="J8" s="24">
        <v>5902729</v>
      </c>
      <c r="K8" s="24">
        <v>5902735</v>
      </c>
      <c r="L8" s="24">
        <v>5902733</v>
      </c>
      <c r="M8" s="24">
        <v>6002736</v>
      </c>
      <c r="N8" s="24">
        <v>6116883.8899999997</v>
      </c>
      <c r="O8" s="24">
        <v>5402739</v>
      </c>
      <c r="P8" s="24">
        <v>6051665.29</v>
      </c>
      <c r="Q8" s="24">
        <v>6002737</v>
      </c>
      <c r="R8" s="24">
        <v>6157665</v>
      </c>
      <c r="S8" s="24">
        <v>6002742.1500000004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35</v>
      </c>
      <c r="C9" s="43"/>
      <c r="D9" s="43"/>
      <c r="E9" s="23"/>
      <c r="F9" s="23"/>
      <c r="G9" s="64">
        <v>111480536.59999999</v>
      </c>
      <c r="H9" s="24">
        <v>9589144</v>
      </c>
      <c r="I9" s="24">
        <v>9589146</v>
      </c>
      <c r="J9" s="24">
        <v>9589149</v>
      </c>
      <c r="K9" s="24">
        <v>9589150</v>
      </c>
      <c r="L9" s="24">
        <v>9589148</v>
      </c>
      <c r="M9" s="24">
        <v>9739154</v>
      </c>
      <c r="N9" s="24">
        <v>8239148</v>
      </c>
      <c r="O9" s="24">
        <v>8989151</v>
      </c>
      <c r="P9" s="24">
        <v>8139151</v>
      </c>
      <c r="Q9" s="24">
        <v>8139151</v>
      </c>
      <c r="R9" s="24">
        <v>10299885</v>
      </c>
      <c r="S9" s="24">
        <v>9989159.5999999996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36</v>
      </c>
      <c r="C10" s="43"/>
      <c r="D10" s="43"/>
      <c r="E10" s="23"/>
      <c r="F10" s="23"/>
      <c r="G10" s="64">
        <v>90871015.379999995</v>
      </c>
      <c r="H10" s="24">
        <v>7333309</v>
      </c>
      <c r="I10" s="24">
        <v>7333315</v>
      </c>
      <c r="J10" s="24">
        <v>7333313</v>
      </c>
      <c r="K10" s="24">
        <v>9857021.6400000006</v>
      </c>
      <c r="L10" s="24">
        <v>7233312</v>
      </c>
      <c r="M10" s="24">
        <v>7433323</v>
      </c>
      <c r="N10" s="24">
        <v>8180829.3799999999</v>
      </c>
      <c r="O10" s="24">
        <v>6933319</v>
      </c>
      <c r="P10" s="24">
        <v>7183314</v>
      </c>
      <c r="Q10" s="24">
        <v>6983319</v>
      </c>
      <c r="R10" s="24">
        <v>7533312</v>
      </c>
      <c r="S10" s="24">
        <v>7533328.3600000003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37</v>
      </c>
      <c r="C11" s="43"/>
      <c r="D11" s="43"/>
      <c r="E11" s="23"/>
      <c r="F11" s="23"/>
      <c r="G11" s="64">
        <v>61812929.700000003</v>
      </c>
      <c r="H11" s="24">
        <v>5350945</v>
      </c>
      <c r="I11" s="24">
        <v>5350946</v>
      </c>
      <c r="J11" s="24">
        <v>5350949</v>
      </c>
      <c r="K11" s="24">
        <v>5184398.96</v>
      </c>
      <c r="L11" s="24">
        <v>5350948</v>
      </c>
      <c r="M11" s="24">
        <v>5350952</v>
      </c>
      <c r="N11" s="24">
        <v>4550949</v>
      </c>
      <c r="O11" s="24">
        <v>5000949</v>
      </c>
      <c r="P11" s="24">
        <v>4700951</v>
      </c>
      <c r="Q11" s="24">
        <v>4550949</v>
      </c>
      <c r="R11" s="24">
        <v>5519037</v>
      </c>
      <c r="S11" s="24">
        <v>5550955.7400000002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38</v>
      </c>
      <c r="C12" s="43"/>
      <c r="D12" s="43"/>
      <c r="E12" s="23"/>
      <c r="F12" s="23"/>
      <c r="G12" s="64">
        <v>100258693.34999999</v>
      </c>
      <c r="H12" s="24">
        <v>9192643.5800000001</v>
      </c>
      <c r="I12" s="24">
        <v>8303922</v>
      </c>
      <c r="J12" s="24">
        <v>8414244.5999999996</v>
      </c>
      <c r="K12" s="24">
        <v>8454085</v>
      </c>
      <c r="L12" s="24">
        <v>8454083</v>
      </c>
      <c r="M12" s="24">
        <v>8354085</v>
      </c>
      <c r="N12" s="24">
        <v>5954084</v>
      </c>
      <c r="O12" s="24">
        <v>8780954.7400000002</v>
      </c>
      <c r="P12" s="24">
        <v>8692165.0399999991</v>
      </c>
      <c r="Q12" s="24">
        <v>8515264.3200000003</v>
      </c>
      <c r="R12" s="24">
        <v>8689070</v>
      </c>
      <c r="S12" s="24">
        <v>8454092.0700000003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39</v>
      </c>
      <c r="C13" s="43"/>
      <c r="D13" s="43"/>
      <c r="E13" s="23"/>
      <c r="F13" s="23"/>
      <c r="G13" s="64">
        <v>78129098.280000001</v>
      </c>
      <c r="H13" s="24">
        <v>7271788.04</v>
      </c>
      <c r="I13" s="24">
        <v>6759953</v>
      </c>
      <c r="J13" s="24">
        <v>6759958</v>
      </c>
      <c r="K13" s="24">
        <v>7296177.2699999996</v>
      </c>
      <c r="L13" s="24">
        <v>6659959</v>
      </c>
      <c r="M13" s="24">
        <v>6309963</v>
      </c>
      <c r="N13" s="24">
        <v>5009960</v>
      </c>
      <c r="O13" s="24">
        <v>6059960</v>
      </c>
      <c r="P13" s="24">
        <v>5959962</v>
      </c>
      <c r="Q13" s="24">
        <v>6548949.21</v>
      </c>
      <c r="R13" s="24">
        <v>6882497</v>
      </c>
      <c r="S13" s="24">
        <v>6609971.7599999998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40</v>
      </c>
      <c r="C14" s="43"/>
      <c r="D14" s="43"/>
      <c r="E14" s="23"/>
      <c r="F14" s="23"/>
      <c r="G14" s="64">
        <v>71813266.769999996</v>
      </c>
      <c r="H14" s="24">
        <v>6447264.2000000002</v>
      </c>
      <c r="I14" s="24">
        <v>6249232</v>
      </c>
      <c r="J14" s="24">
        <v>6249234</v>
      </c>
      <c r="K14" s="24">
        <v>5573641.4100000001</v>
      </c>
      <c r="L14" s="24">
        <v>6249235</v>
      </c>
      <c r="M14" s="24">
        <v>6249238</v>
      </c>
      <c r="N14" s="24">
        <v>6249235</v>
      </c>
      <c r="O14" s="24">
        <v>5149236</v>
      </c>
      <c r="P14" s="24">
        <v>5549236</v>
      </c>
      <c r="Q14" s="24">
        <v>5349237</v>
      </c>
      <c r="R14" s="24">
        <v>6249235</v>
      </c>
      <c r="S14" s="24">
        <v>6249243.1600000001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41</v>
      </c>
      <c r="C15" s="43"/>
      <c r="D15" s="43"/>
      <c r="E15" s="23"/>
      <c r="F15" s="23"/>
      <c r="G15" s="64">
        <v>36061485.270000003</v>
      </c>
      <c r="H15" s="24">
        <v>2983703</v>
      </c>
      <c r="I15" s="24">
        <v>2983706</v>
      </c>
      <c r="J15" s="24">
        <v>2983706</v>
      </c>
      <c r="K15" s="24">
        <v>3160686.45</v>
      </c>
      <c r="L15" s="24">
        <v>2983705</v>
      </c>
      <c r="M15" s="24">
        <v>3123714</v>
      </c>
      <c r="N15" s="24">
        <v>3123706</v>
      </c>
      <c r="O15" s="24">
        <v>2623712</v>
      </c>
      <c r="P15" s="24">
        <v>3023709</v>
      </c>
      <c r="Q15" s="24">
        <v>2823711</v>
      </c>
      <c r="R15" s="24">
        <v>3123706</v>
      </c>
      <c r="S15" s="24">
        <v>3123720.82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42</v>
      </c>
      <c r="C16" s="43"/>
      <c r="D16" s="43"/>
      <c r="E16" s="23"/>
      <c r="F16" s="23"/>
      <c r="G16" s="64">
        <v>37815856.243000001</v>
      </c>
      <c r="H16" s="24">
        <v>3767260.32</v>
      </c>
      <c r="I16" s="24">
        <v>3408301</v>
      </c>
      <c r="J16" s="24">
        <v>3408300</v>
      </c>
      <c r="K16" s="24">
        <v>3465556.37</v>
      </c>
      <c r="L16" s="24">
        <v>3108303</v>
      </c>
      <c r="M16" s="24">
        <v>3108304</v>
      </c>
      <c r="N16" s="24">
        <v>3108304</v>
      </c>
      <c r="O16" s="24">
        <v>2908306</v>
      </c>
      <c r="P16" s="24">
        <v>2908303</v>
      </c>
      <c r="Q16" s="24">
        <v>2845655.29</v>
      </c>
      <c r="R16" s="24">
        <v>2870952.71</v>
      </c>
      <c r="S16" s="24">
        <v>2908310.5529999998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43</v>
      </c>
      <c r="C17" s="43"/>
      <c r="D17" s="43"/>
      <c r="E17" s="23"/>
      <c r="F17" s="23"/>
      <c r="G17" s="64">
        <v>116106444.58</v>
      </c>
      <c r="H17" s="24">
        <v>10292375</v>
      </c>
      <c r="I17" s="24">
        <v>10933868</v>
      </c>
      <c r="J17" s="24">
        <v>10918322</v>
      </c>
      <c r="K17" s="24">
        <v>10292389</v>
      </c>
      <c r="L17" s="24">
        <v>10019944</v>
      </c>
      <c r="M17" s="24">
        <v>9696315</v>
      </c>
      <c r="N17" s="24">
        <v>4883870</v>
      </c>
      <c r="O17" s="24">
        <v>8233872</v>
      </c>
      <c r="P17" s="24">
        <v>10933869</v>
      </c>
      <c r="Q17" s="24">
        <v>8033872</v>
      </c>
      <c r="R17" s="24">
        <v>10933870</v>
      </c>
      <c r="S17" s="24">
        <v>10933878.58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44</v>
      </c>
      <c r="C18" s="43"/>
      <c r="D18" s="43"/>
      <c r="E18" s="23"/>
      <c r="F18" s="23"/>
      <c r="G18" s="64">
        <v>882524640.12</v>
      </c>
      <c r="H18" s="24">
        <v>66664131</v>
      </c>
      <c r="I18" s="24">
        <v>66664135</v>
      </c>
      <c r="J18" s="24">
        <v>66664140</v>
      </c>
      <c r="K18" s="24">
        <v>71971017.879999995</v>
      </c>
      <c r="L18" s="24">
        <v>78917501.159999996</v>
      </c>
      <c r="M18" s="24">
        <v>68782828</v>
      </c>
      <c r="N18" s="24">
        <v>84162690.060000002</v>
      </c>
      <c r="O18" s="24">
        <v>79042935.700000003</v>
      </c>
      <c r="P18" s="24">
        <v>76474115.290000007</v>
      </c>
      <c r="Q18" s="24">
        <v>76752599.700000003</v>
      </c>
      <c r="R18" s="24">
        <v>75744254.700000003</v>
      </c>
      <c r="S18" s="24">
        <v>70684291.629999995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45</v>
      </c>
      <c r="C19" s="43"/>
      <c r="D19" s="43"/>
      <c r="E19" s="23"/>
      <c r="F19" s="23"/>
      <c r="G19" s="64">
        <v>481013308.83999997</v>
      </c>
      <c r="H19" s="24">
        <v>45166464</v>
      </c>
      <c r="I19" s="24">
        <v>45166464</v>
      </c>
      <c r="J19" s="24">
        <v>35801381.600000001</v>
      </c>
      <c r="K19" s="24">
        <v>37209994.25</v>
      </c>
      <c r="L19" s="24">
        <v>43166470</v>
      </c>
      <c r="M19" s="24">
        <v>41238472</v>
      </c>
      <c r="N19" s="24">
        <v>34188068.850000001</v>
      </c>
      <c r="O19" s="24">
        <v>37945382</v>
      </c>
      <c r="P19" s="24">
        <v>39704452.5</v>
      </c>
      <c r="Q19" s="24">
        <v>40275381</v>
      </c>
      <c r="R19" s="24">
        <v>37325379</v>
      </c>
      <c r="S19" s="24">
        <v>43825399.640000001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46</v>
      </c>
      <c r="C20" s="43"/>
      <c r="D20" s="43"/>
      <c r="E20" s="23"/>
      <c r="F20" s="23"/>
      <c r="G20" s="64">
        <v>306571316.72000003</v>
      </c>
      <c r="H20" s="24">
        <v>23014659</v>
      </c>
      <c r="I20" s="24">
        <v>23014661</v>
      </c>
      <c r="J20" s="24">
        <v>23014666</v>
      </c>
      <c r="K20" s="24">
        <v>30188120</v>
      </c>
      <c r="L20" s="24">
        <v>23014669</v>
      </c>
      <c r="M20" s="24">
        <v>23014682</v>
      </c>
      <c r="N20" s="24">
        <v>32310878.399999999</v>
      </c>
      <c r="O20" s="24">
        <v>26320606.370000001</v>
      </c>
      <c r="P20" s="24">
        <v>25740432.440000001</v>
      </c>
      <c r="Q20" s="24">
        <v>27699221.77</v>
      </c>
      <c r="R20" s="24">
        <v>26224027</v>
      </c>
      <c r="S20" s="24">
        <v>23014693.739999998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47</v>
      </c>
      <c r="C21" s="43"/>
      <c r="D21" s="43"/>
      <c r="E21" s="23"/>
      <c r="F21" s="23"/>
      <c r="G21" s="64">
        <v>253245133.47999999</v>
      </c>
      <c r="H21" s="24">
        <v>20342046</v>
      </c>
      <c r="I21" s="24">
        <v>20342048</v>
      </c>
      <c r="J21" s="24">
        <v>20342046</v>
      </c>
      <c r="K21" s="24">
        <v>20342048</v>
      </c>
      <c r="L21" s="24">
        <v>26406655.309999999</v>
      </c>
      <c r="M21" s="24">
        <v>20342049</v>
      </c>
      <c r="N21" s="24">
        <v>20342047</v>
      </c>
      <c r="O21" s="24">
        <v>18842049</v>
      </c>
      <c r="P21" s="24">
        <v>22854805.260000002</v>
      </c>
      <c r="Q21" s="24">
        <v>21919021.199999999</v>
      </c>
      <c r="R21" s="24">
        <v>20828265</v>
      </c>
      <c r="S21" s="24">
        <v>20342053.710000001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48</v>
      </c>
      <c r="C22" s="43"/>
      <c r="D22" s="43"/>
      <c r="E22" s="23"/>
      <c r="F22" s="23"/>
      <c r="G22" s="64">
        <v>727981492.20000005</v>
      </c>
      <c r="H22" s="24">
        <v>55677691</v>
      </c>
      <c r="I22" s="24">
        <v>55677692</v>
      </c>
      <c r="J22" s="24">
        <v>55677690</v>
      </c>
      <c r="K22" s="24">
        <v>55677693</v>
      </c>
      <c r="L22" s="24">
        <v>55677691</v>
      </c>
      <c r="M22" s="24">
        <v>55677692</v>
      </c>
      <c r="N22" s="24">
        <v>71847961.180000007</v>
      </c>
      <c r="O22" s="24">
        <v>65825199.509999998</v>
      </c>
      <c r="P22" s="24">
        <v>64056940.060000002</v>
      </c>
      <c r="Q22" s="24">
        <v>71771974.790000007</v>
      </c>
      <c r="R22" s="24">
        <v>64735575</v>
      </c>
      <c r="S22" s="24">
        <v>55677692.659999996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49</v>
      </c>
      <c r="C23" s="43"/>
      <c r="D23" s="43"/>
      <c r="E23" s="23"/>
      <c r="F23" s="23"/>
      <c r="G23" s="64">
        <v>207987287.84</v>
      </c>
      <c r="H23" s="24">
        <v>19089074.280000001</v>
      </c>
      <c r="I23" s="24">
        <v>16667116</v>
      </c>
      <c r="J23" s="24">
        <v>16667115</v>
      </c>
      <c r="K23" s="24">
        <v>17834628.07</v>
      </c>
      <c r="L23" s="24">
        <v>16667118</v>
      </c>
      <c r="M23" s="24">
        <v>16667119</v>
      </c>
      <c r="N23" s="24">
        <v>18872274.66</v>
      </c>
      <c r="O23" s="24">
        <v>17670526.609999999</v>
      </c>
      <c r="P23" s="24">
        <v>17243629.449999999</v>
      </c>
      <c r="Q23" s="24">
        <v>16887357.579999998</v>
      </c>
      <c r="R23" s="24">
        <v>17054202</v>
      </c>
      <c r="S23" s="24">
        <v>16667127.189999999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50</v>
      </c>
      <c r="C24" s="43"/>
      <c r="D24" s="43"/>
      <c r="E24" s="23"/>
      <c r="F24" s="23"/>
      <c r="G24" s="64">
        <v>121241745.84</v>
      </c>
      <c r="H24" s="24">
        <v>11272916</v>
      </c>
      <c r="I24" s="24">
        <v>11272916</v>
      </c>
      <c r="J24" s="24">
        <v>11272917</v>
      </c>
      <c r="K24" s="24">
        <v>16048250.84</v>
      </c>
      <c r="L24" s="24">
        <v>11914729.449999999</v>
      </c>
      <c r="M24" s="24">
        <v>11195517</v>
      </c>
      <c r="N24" s="24">
        <v>12545048.119999999</v>
      </c>
      <c r="O24" s="24">
        <v>11195517</v>
      </c>
      <c r="P24" s="24">
        <v>2695517</v>
      </c>
      <c r="Q24" s="24">
        <v>11237381.619999999</v>
      </c>
      <c r="R24" s="24">
        <v>5195517</v>
      </c>
      <c r="S24" s="24">
        <v>5395518.8099999996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51</v>
      </c>
      <c r="C25" s="43"/>
      <c r="D25" s="43"/>
      <c r="E25" s="23"/>
      <c r="F25" s="23"/>
      <c r="G25" s="64">
        <v>37842586.68</v>
      </c>
      <c r="H25" s="24">
        <v>3450393</v>
      </c>
      <c r="I25" s="24">
        <v>3450393</v>
      </c>
      <c r="J25" s="24">
        <v>3450393</v>
      </c>
      <c r="K25" s="24">
        <v>1988263.56</v>
      </c>
      <c r="L25" s="24">
        <v>3500393</v>
      </c>
      <c r="M25" s="24">
        <v>3600393</v>
      </c>
      <c r="N25" s="24">
        <v>3100393</v>
      </c>
      <c r="O25" s="24">
        <v>3600393</v>
      </c>
      <c r="P25" s="24">
        <v>2100393</v>
      </c>
      <c r="Q25" s="24">
        <v>3050393</v>
      </c>
      <c r="R25" s="24">
        <v>2950393</v>
      </c>
      <c r="S25" s="24">
        <v>3600393.12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52</v>
      </c>
      <c r="C26" s="43"/>
      <c r="D26" s="43"/>
      <c r="E26" s="23"/>
      <c r="F26" s="23"/>
      <c r="G26" s="6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53</v>
      </c>
      <c r="C27" s="43"/>
      <c r="D27" s="43"/>
      <c r="E27" s="23"/>
      <c r="F27" s="23"/>
      <c r="G27" s="64">
        <v>357266714.26999998</v>
      </c>
      <c r="H27" s="24">
        <v>29433729</v>
      </c>
      <c r="I27" s="24">
        <v>29433731</v>
      </c>
      <c r="J27" s="24">
        <v>29433731</v>
      </c>
      <c r="K27" s="24">
        <v>29433730</v>
      </c>
      <c r="L27" s="24">
        <v>29433730</v>
      </c>
      <c r="M27" s="24">
        <v>29433732</v>
      </c>
      <c r="N27" s="24">
        <v>29433730</v>
      </c>
      <c r="O27" s="24">
        <v>33495677.109999999</v>
      </c>
      <c r="P27" s="24">
        <v>29433731</v>
      </c>
      <c r="Q27" s="24">
        <v>29433730</v>
      </c>
      <c r="R27" s="24">
        <v>29433730</v>
      </c>
      <c r="S27" s="24">
        <v>29433733.16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54</v>
      </c>
      <c r="C28" s="43"/>
      <c r="D28" s="43"/>
      <c r="E28" s="23"/>
      <c r="F28" s="23"/>
      <c r="G28" s="64">
        <v>0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55</v>
      </c>
      <c r="C29" s="43"/>
      <c r="D29" s="43"/>
      <c r="E29" s="23"/>
      <c r="F29" s="23"/>
      <c r="G29" s="64">
        <v>434381870.36000001</v>
      </c>
      <c r="H29" s="24">
        <v>35125887</v>
      </c>
      <c r="I29" s="24">
        <v>35125888</v>
      </c>
      <c r="J29" s="24">
        <v>34875889</v>
      </c>
      <c r="K29" s="24">
        <v>34875889</v>
      </c>
      <c r="L29" s="24">
        <v>34875887</v>
      </c>
      <c r="M29" s="24">
        <v>35375890</v>
      </c>
      <c r="N29" s="24">
        <v>35613925.670000002</v>
      </c>
      <c r="O29" s="24">
        <v>30975890</v>
      </c>
      <c r="P29" s="24">
        <v>43004758.869999997</v>
      </c>
      <c r="Q29" s="24">
        <v>41280272.909999996</v>
      </c>
      <c r="R29" s="24">
        <v>37875794</v>
      </c>
      <c r="S29" s="24">
        <v>35375898.909999996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56</v>
      </c>
      <c r="C30" s="43"/>
      <c r="D30" s="43"/>
      <c r="E30" s="23"/>
      <c r="F30" s="23"/>
      <c r="G30" s="6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57</v>
      </c>
      <c r="C31" s="43"/>
      <c r="D31" s="43"/>
      <c r="E31" s="23"/>
      <c r="F31" s="23"/>
      <c r="G31" s="6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58</v>
      </c>
      <c r="C32" s="43"/>
      <c r="D32" s="43"/>
      <c r="E32" s="23"/>
      <c r="F32" s="23"/>
      <c r="G32" s="6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59</v>
      </c>
      <c r="C33" s="43"/>
      <c r="D33" s="43"/>
      <c r="E33" s="23"/>
      <c r="F33" s="23"/>
      <c r="G33" s="6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60</v>
      </c>
      <c r="C34" s="43"/>
      <c r="D34" s="43"/>
      <c r="E34" s="23"/>
      <c r="F34" s="23"/>
      <c r="G34" s="6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61</v>
      </c>
      <c r="C35" s="43"/>
      <c r="D35" s="43"/>
      <c r="E35" s="23"/>
      <c r="F35" s="23"/>
      <c r="G35" s="64">
        <v>235084668.88</v>
      </c>
      <c r="H35" s="24">
        <v>21293456</v>
      </c>
      <c r="I35" s="24">
        <v>21293460</v>
      </c>
      <c r="J35" s="24">
        <v>20293459</v>
      </c>
      <c r="K35" s="24">
        <v>18946262.539999999</v>
      </c>
      <c r="L35" s="24">
        <v>19193463</v>
      </c>
      <c r="M35" s="24">
        <v>18268367.440000001</v>
      </c>
      <c r="N35" s="24">
        <v>17193464</v>
      </c>
      <c r="O35" s="24">
        <v>18871201.460000001</v>
      </c>
      <c r="P35" s="24">
        <v>19538401</v>
      </c>
      <c r="Q35" s="24">
        <v>19778276</v>
      </c>
      <c r="R35" s="24">
        <v>20336569</v>
      </c>
      <c r="S35" s="24">
        <v>20078289.440000001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62</v>
      </c>
      <c r="C36" s="43"/>
      <c r="D36" s="43"/>
      <c r="E36" s="23"/>
      <c r="F36" s="23"/>
      <c r="G36" s="64">
        <v>74153962.290000007</v>
      </c>
      <c r="H36" s="24">
        <v>6014109.7800000003</v>
      </c>
      <c r="I36" s="24">
        <v>5964409</v>
      </c>
      <c r="J36" s="24">
        <v>5964410</v>
      </c>
      <c r="K36" s="24">
        <v>6901262.29</v>
      </c>
      <c r="L36" s="24">
        <v>7067629.6500000004</v>
      </c>
      <c r="M36" s="24">
        <v>5964413</v>
      </c>
      <c r="N36" s="24">
        <v>7338813.9000000004</v>
      </c>
      <c r="O36" s="24">
        <v>5964412</v>
      </c>
      <c r="P36" s="24">
        <v>5964413</v>
      </c>
      <c r="Q36" s="24">
        <v>6281261.3700000001</v>
      </c>
      <c r="R36" s="24">
        <v>4764412</v>
      </c>
      <c r="S36" s="24">
        <v>5964416.2999999998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63</v>
      </c>
      <c r="C37" s="43"/>
      <c r="D37" s="43"/>
      <c r="E37" s="23"/>
      <c r="F37" s="23"/>
      <c r="G37" s="6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64</v>
      </c>
      <c r="C38" s="43"/>
      <c r="D38" s="43"/>
      <c r="E38" s="23"/>
      <c r="F38" s="23"/>
      <c r="G38" s="6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65</v>
      </c>
      <c r="C39" s="43"/>
      <c r="D39" s="43"/>
      <c r="E39" s="23"/>
      <c r="F39" s="23"/>
      <c r="G39" s="6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66</v>
      </c>
      <c r="C40" s="43"/>
      <c r="D40" s="43"/>
      <c r="E40" s="23"/>
      <c r="F40" s="23"/>
      <c r="G40" s="6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67</v>
      </c>
      <c r="C41" s="3"/>
      <c r="D41" s="3"/>
      <c r="E41" s="23"/>
      <c r="F41" s="23"/>
      <c r="G41" s="6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68</v>
      </c>
      <c r="C42" s="43"/>
      <c r="D42" s="43"/>
      <c r="E42" s="23"/>
      <c r="F42" s="23"/>
      <c r="G42" s="6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69</v>
      </c>
      <c r="C43" s="43"/>
      <c r="D43" s="43"/>
      <c r="E43" s="23"/>
      <c r="F43" s="23"/>
      <c r="G43" s="6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70</v>
      </c>
      <c r="C44" s="43"/>
      <c r="D44" s="43"/>
      <c r="E44" s="23"/>
      <c r="F44" s="23"/>
      <c r="G44" s="6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71</v>
      </c>
      <c r="C45" s="43"/>
      <c r="D45" s="43"/>
      <c r="E45" s="23"/>
      <c r="F45" s="23"/>
      <c r="G45" s="6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72</v>
      </c>
      <c r="C46" s="43"/>
      <c r="D46" s="43"/>
      <c r="E46" s="23"/>
      <c r="F46" s="23"/>
      <c r="G46" s="64">
        <v>0</v>
      </c>
      <c r="H46" s="24">
        <v>0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73</v>
      </c>
      <c r="C47" s="43"/>
      <c r="D47" s="43"/>
      <c r="E47" s="23"/>
      <c r="F47" s="23"/>
      <c r="G47" s="6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74</v>
      </c>
      <c r="C48" s="43"/>
      <c r="D48" s="43"/>
      <c r="E48" s="23"/>
      <c r="F48" s="23"/>
      <c r="G48" s="64">
        <v>2841032.68</v>
      </c>
      <c r="H48" s="24">
        <v>253419</v>
      </c>
      <c r="I48" s="24">
        <v>253419</v>
      </c>
      <c r="J48" s="24">
        <v>253419</v>
      </c>
      <c r="K48" s="24">
        <v>253419</v>
      </c>
      <c r="L48" s="24">
        <v>253419</v>
      </c>
      <c r="M48" s="24">
        <v>253421</v>
      </c>
      <c r="N48" s="24">
        <v>253419</v>
      </c>
      <c r="O48" s="24">
        <v>53419</v>
      </c>
      <c r="P48" s="24">
        <v>253419</v>
      </c>
      <c r="Q48" s="24">
        <v>253419</v>
      </c>
      <c r="R48" s="24">
        <v>253419</v>
      </c>
      <c r="S48" s="24">
        <v>253421.68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75</v>
      </c>
      <c r="C49" s="43"/>
      <c r="D49" s="43"/>
      <c r="E49" s="23"/>
      <c r="F49" s="23"/>
      <c r="G49" s="6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76</v>
      </c>
      <c r="C50" s="43"/>
      <c r="D50" s="43"/>
      <c r="E50" s="23"/>
      <c r="F50" s="23"/>
      <c r="G50" s="6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77</v>
      </c>
      <c r="C51" s="43"/>
      <c r="D51" s="43"/>
      <c r="E51" s="23"/>
      <c r="F51" s="23"/>
      <c r="G51" s="6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78</v>
      </c>
      <c r="C52" s="43"/>
      <c r="D52" s="43"/>
      <c r="E52" s="23"/>
      <c r="F52" s="23"/>
      <c r="G52" s="6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79</v>
      </c>
      <c r="C53" s="43"/>
      <c r="D53" s="43"/>
      <c r="E53" s="23"/>
      <c r="F53" s="23"/>
      <c r="G53" s="6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80</v>
      </c>
      <c r="C54" s="43"/>
      <c r="D54" s="43"/>
      <c r="E54" s="23"/>
      <c r="F54" s="23"/>
      <c r="G54" s="6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81</v>
      </c>
      <c r="C55" s="43"/>
      <c r="D55" s="43"/>
      <c r="E55" s="23"/>
      <c r="F55" s="23"/>
      <c r="G55" s="6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82</v>
      </c>
      <c r="C56" s="43"/>
      <c r="D56" s="43"/>
      <c r="E56" s="23"/>
      <c r="F56" s="23"/>
      <c r="G56" s="6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83</v>
      </c>
      <c r="C57" s="43"/>
      <c r="D57" s="43"/>
      <c r="E57" s="23"/>
      <c r="F57" s="23"/>
      <c r="G57" s="6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84</v>
      </c>
      <c r="C58" s="43"/>
      <c r="D58" s="43"/>
      <c r="E58" s="23"/>
      <c r="F58" s="23"/>
      <c r="G58" s="6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85</v>
      </c>
      <c r="C59" s="43"/>
      <c r="D59" s="43"/>
      <c r="E59" s="23"/>
      <c r="F59" s="23"/>
      <c r="G59" s="6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86</v>
      </c>
      <c r="C60" s="43"/>
      <c r="D60" s="43"/>
      <c r="E60" s="23"/>
      <c r="F60" s="23"/>
      <c r="G60" s="6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87</v>
      </c>
      <c r="C61" s="43"/>
      <c r="D61" s="43"/>
      <c r="E61" s="23"/>
      <c r="F61" s="23"/>
      <c r="G61" s="6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88</v>
      </c>
      <c r="C62" s="43"/>
      <c r="D62" s="43"/>
      <c r="E62" s="23"/>
      <c r="F62" s="23"/>
      <c r="G62" s="6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89</v>
      </c>
      <c r="C63" s="43"/>
      <c r="D63" s="43"/>
      <c r="E63" s="23"/>
      <c r="F63" s="23"/>
      <c r="G63" s="6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90</v>
      </c>
      <c r="C64" s="43"/>
      <c r="D64" s="43"/>
      <c r="E64" s="23"/>
      <c r="F64" s="23"/>
      <c r="G64" s="6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>
        <v>59</v>
      </c>
      <c r="B65" s="2" t="s">
        <v>91</v>
      </c>
      <c r="C65" s="43"/>
      <c r="D65" s="43"/>
      <c r="E65" s="23"/>
      <c r="F65" s="23"/>
      <c r="G65" s="6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ht="15" customHeight="1" x14ac:dyDescent="0.25">
      <c r="A66" s="22"/>
      <c r="B66" s="2" t="s">
        <v>118</v>
      </c>
      <c r="C66" s="43"/>
      <c r="D66" s="43"/>
      <c r="E66" s="23"/>
      <c r="F66" s="23"/>
      <c r="G66" s="64">
        <v>357166342.80000001</v>
      </c>
      <c r="H66" s="24">
        <v>0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/>
      <c r="U66" s="24"/>
      <c r="V66" s="24"/>
      <c r="W66" s="24"/>
      <c r="X66" s="24"/>
      <c r="Y66" s="24"/>
      <c r="Z66" s="24"/>
      <c r="AA66" s="24"/>
      <c r="AB66" s="24"/>
      <c r="AC66" s="24"/>
    </row>
    <row r="67" spans="1:29" s="15" customFormat="1" ht="15.75" customHeight="1" x14ac:dyDescent="0.25">
      <c r="A67" s="25"/>
      <c r="B67" s="28" t="s">
        <v>92</v>
      </c>
      <c r="C67" s="39">
        <f ca="1">SUM(C7:C96)</f>
        <v>0</v>
      </c>
      <c r="D67" s="39">
        <f ca="1">SUM(D7:D96)</f>
        <v>0</v>
      </c>
      <c r="E67" s="23"/>
      <c r="F67" s="23"/>
      <c r="G67" s="65">
        <f t="shared" ref="G67:T67" si="0">SUM(G7:G66)</f>
        <v>5357698481.1130009</v>
      </c>
      <c r="H67" s="29">
        <f t="shared" si="0"/>
        <v>414087152.19999993</v>
      </c>
      <c r="I67" s="29">
        <f t="shared" si="0"/>
        <v>410299470</v>
      </c>
      <c r="J67" s="29">
        <f t="shared" si="0"/>
        <v>399779178.19999999</v>
      </c>
      <c r="K67" s="29">
        <f t="shared" si="0"/>
        <v>419604433.53000003</v>
      </c>
      <c r="L67" s="29">
        <f t="shared" si="0"/>
        <v>423298744.56999999</v>
      </c>
      <c r="M67" s="29">
        <f t="shared" si="0"/>
        <v>404240382.44</v>
      </c>
      <c r="N67" s="29">
        <f t="shared" si="0"/>
        <v>430677702.11000001</v>
      </c>
      <c r="O67" s="29">
        <f t="shared" si="0"/>
        <v>418043422.5</v>
      </c>
      <c r="P67" s="29">
        <f t="shared" si="0"/>
        <v>420015352.19999999</v>
      </c>
      <c r="Q67" s="29">
        <f t="shared" si="0"/>
        <v>434221152.75999999</v>
      </c>
      <c r="R67" s="29">
        <f t="shared" si="0"/>
        <v>419788785.41000003</v>
      </c>
      <c r="S67" s="29">
        <f t="shared" si="0"/>
        <v>406476362.39300007</v>
      </c>
      <c r="T67" s="29">
        <f t="shared" si="0"/>
        <v>0</v>
      </c>
      <c r="U67" s="29">
        <f t="shared" ref="U67:AC67" ca="1" si="1">SUM(U7:U96)</f>
        <v>0</v>
      </c>
      <c r="V67" s="29">
        <f t="shared" ca="1" si="1"/>
        <v>0</v>
      </c>
      <c r="W67" s="29">
        <f t="shared" ca="1" si="1"/>
        <v>0</v>
      </c>
      <c r="X67" s="29">
        <f t="shared" ca="1" si="1"/>
        <v>0</v>
      </c>
      <c r="Y67" s="29">
        <f t="shared" ca="1" si="1"/>
        <v>0</v>
      </c>
      <c r="Z67" s="29">
        <f t="shared" ca="1" si="1"/>
        <v>0</v>
      </c>
      <c r="AA67" s="29">
        <f t="shared" ca="1" si="1"/>
        <v>0</v>
      </c>
      <c r="AB67" s="29">
        <f t="shared" ca="1" si="1"/>
        <v>0</v>
      </c>
      <c r="AC67" s="29">
        <f t="shared" ca="1" si="1"/>
        <v>0</v>
      </c>
    </row>
    <row r="68" spans="1:29" x14ac:dyDescent="0.25">
      <c r="F68" s="57"/>
      <c r="G68" s="66"/>
      <c r="T68" s="30"/>
      <c r="Y68" s="30"/>
    </row>
    <row r="69" spans="1:29" x14ac:dyDescent="0.25">
      <c r="C69" s="26"/>
      <c r="D69" s="26"/>
      <c r="E69" s="26"/>
      <c r="F69" s="26"/>
      <c r="G69" s="66"/>
      <c r="T69" s="30"/>
      <c r="Y69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C5:D5"/>
    <mergeCell ref="E5:F5"/>
    <mergeCell ref="H4:S4"/>
    <mergeCell ref="T4:X4"/>
    <mergeCell ref="H5:J5"/>
    <mergeCell ref="K5:M5"/>
    <mergeCell ref="N5:P5"/>
    <mergeCell ref="Q5:S5"/>
    <mergeCell ref="Y4:AC4"/>
    <mergeCell ref="U5:X5"/>
    <mergeCell ref="Y5:Y6"/>
    <mergeCell ref="Z5:AC5"/>
    <mergeCell ref="T5:T6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9"/>
  <sheetViews>
    <sheetView workbookViewId="0">
      <pane xSplit="2" ySplit="6" topLeftCell="C7" activePane="bottomRight" state="frozen"/>
      <selection pane="topRight"/>
      <selection pane="bottomLeft"/>
      <selection pane="bottomRight" activeCell="G67" sqref="G67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114</v>
      </c>
      <c r="X1" s="14"/>
    </row>
    <row r="3" spans="1:29" s="15" customFormat="1" ht="15" customHeight="1" x14ac:dyDescent="0.25">
      <c r="A3" s="8" t="s">
        <v>115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54"/>
      <c r="B4" s="155" t="s">
        <v>4</v>
      </c>
      <c r="C4" s="156" t="s">
        <v>5</v>
      </c>
      <c r="D4" s="157"/>
      <c r="E4" s="157"/>
      <c r="F4" s="158"/>
      <c r="G4" s="159" t="s">
        <v>7</v>
      </c>
      <c r="H4" s="148" t="s">
        <v>8</v>
      </c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50"/>
      <c r="T4" s="153" t="s">
        <v>106</v>
      </c>
      <c r="U4" s="153"/>
      <c r="V4" s="153"/>
      <c r="W4" s="153"/>
      <c r="X4" s="153"/>
      <c r="Y4" s="141" t="s">
        <v>107</v>
      </c>
      <c r="Z4" s="142"/>
      <c r="AA4" s="142"/>
      <c r="AB4" s="142"/>
      <c r="AC4" s="143"/>
    </row>
    <row r="5" spans="1:29" s="18" customFormat="1" ht="20.25" customHeight="1" x14ac:dyDescent="0.2">
      <c r="A5" s="154"/>
      <c r="B5" s="155"/>
      <c r="C5" s="144" t="s">
        <v>108</v>
      </c>
      <c r="D5" s="145"/>
      <c r="E5" s="144" t="s">
        <v>109</v>
      </c>
      <c r="F5" s="145"/>
      <c r="G5" s="159"/>
      <c r="H5" s="141" t="s">
        <v>13</v>
      </c>
      <c r="I5" s="142"/>
      <c r="J5" s="143"/>
      <c r="K5" s="141" t="s">
        <v>14</v>
      </c>
      <c r="L5" s="142"/>
      <c r="M5" s="143"/>
      <c r="N5" s="141" t="s">
        <v>15</v>
      </c>
      <c r="O5" s="142"/>
      <c r="P5" s="143"/>
      <c r="Q5" s="141" t="s">
        <v>16</v>
      </c>
      <c r="R5" s="142"/>
      <c r="S5" s="143"/>
      <c r="T5" s="146" t="s">
        <v>7</v>
      </c>
      <c r="U5" s="148" t="s">
        <v>18</v>
      </c>
      <c r="V5" s="149"/>
      <c r="W5" s="149"/>
      <c r="X5" s="150"/>
      <c r="Y5" s="151" t="s">
        <v>7</v>
      </c>
      <c r="Z5" s="148" t="s">
        <v>18</v>
      </c>
      <c r="AA5" s="149"/>
      <c r="AB5" s="149"/>
      <c r="AC5" s="150"/>
    </row>
    <row r="6" spans="1:29" s="21" customFormat="1" ht="14.25" x14ac:dyDescent="0.2">
      <c r="A6" s="154"/>
      <c r="B6" s="155"/>
      <c r="C6" s="19" t="s">
        <v>19</v>
      </c>
      <c r="D6" s="19" t="s">
        <v>20</v>
      </c>
      <c r="E6" s="19" t="s">
        <v>19</v>
      </c>
      <c r="F6" s="19" t="s">
        <v>20</v>
      </c>
      <c r="G6" s="159"/>
      <c r="H6" s="96" t="s">
        <v>21</v>
      </c>
      <c r="I6" s="96" t="s">
        <v>22</v>
      </c>
      <c r="J6" s="96" t="s">
        <v>23</v>
      </c>
      <c r="K6" s="96" t="s">
        <v>24</v>
      </c>
      <c r="L6" s="96" t="s">
        <v>25</v>
      </c>
      <c r="M6" s="96" t="s">
        <v>26</v>
      </c>
      <c r="N6" s="96" t="s">
        <v>27</v>
      </c>
      <c r="O6" s="96" t="s">
        <v>28</v>
      </c>
      <c r="P6" s="96" t="s">
        <v>29</v>
      </c>
      <c r="Q6" s="96" t="s">
        <v>30</v>
      </c>
      <c r="R6" s="96" t="s">
        <v>31</v>
      </c>
      <c r="S6" s="96" t="s">
        <v>32</v>
      </c>
      <c r="T6" s="147"/>
      <c r="U6" s="45" t="s">
        <v>13</v>
      </c>
      <c r="V6" s="45" t="s">
        <v>14</v>
      </c>
      <c r="W6" s="45" t="s">
        <v>15</v>
      </c>
      <c r="X6" s="45" t="s">
        <v>16</v>
      </c>
      <c r="Y6" s="152"/>
      <c r="Z6" s="45" t="s">
        <v>13</v>
      </c>
      <c r="AA6" s="45" t="s">
        <v>14</v>
      </c>
      <c r="AB6" s="45" t="s">
        <v>15</v>
      </c>
      <c r="AC6" s="45" t="s">
        <v>16</v>
      </c>
    </row>
    <row r="7" spans="1:29" ht="15" customHeight="1" x14ac:dyDescent="0.25">
      <c r="A7" s="22">
        <v>1</v>
      </c>
      <c r="B7" s="1" t="s">
        <v>33</v>
      </c>
      <c r="C7" s="43"/>
      <c r="D7" s="43"/>
      <c r="E7" s="23"/>
      <c r="F7" s="23"/>
      <c r="G7" s="58">
        <v>0</v>
      </c>
      <c r="H7" s="58">
        <v>0</v>
      </c>
      <c r="I7" s="58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34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35</v>
      </c>
      <c r="C9" s="43"/>
      <c r="D9" s="43"/>
      <c r="E9" s="23"/>
      <c r="F9" s="23"/>
      <c r="G9" s="58">
        <v>51731812.899999999</v>
      </c>
      <c r="H9" s="58">
        <v>3834788</v>
      </c>
      <c r="I9" s="58">
        <v>3834788</v>
      </c>
      <c r="J9" s="24">
        <v>3834788</v>
      </c>
      <c r="K9" s="24">
        <v>3834789</v>
      </c>
      <c r="L9" s="24">
        <v>3834788</v>
      </c>
      <c r="M9" s="24">
        <v>6627621</v>
      </c>
      <c r="N9" s="24">
        <v>3834788</v>
      </c>
      <c r="O9" s="24">
        <v>3633623.7</v>
      </c>
      <c r="P9" s="24">
        <v>5633949.2699999996</v>
      </c>
      <c r="Q9" s="24">
        <v>4489982.29</v>
      </c>
      <c r="R9" s="24">
        <v>4503116.91</v>
      </c>
      <c r="S9" s="24">
        <v>3834790.73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36</v>
      </c>
      <c r="C10" s="43"/>
      <c r="D10" s="43"/>
      <c r="E10" s="23"/>
      <c r="F10" s="23"/>
      <c r="G10" s="58">
        <v>0</v>
      </c>
      <c r="H10" s="58">
        <v>0</v>
      </c>
      <c r="I10" s="58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37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38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39</v>
      </c>
      <c r="C13" s="43"/>
      <c r="D13" s="43"/>
      <c r="E13" s="23"/>
      <c r="F13" s="23"/>
      <c r="G13" s="58">
        <v>0</v>
      </c>
      <c r="H13" s="58">
        <v>0</v>
      </c>
      <c r="I13" s="58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40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41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42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43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44</v>
      </c>
      <c r="C18" s="43"/>
      <c r="D18" s="43"/>
      <c r="E18" s="23"/>
      <c r="F18" s="23"/>
      <c r="G18" s="58">
        <v>24401066.399999999</v>
      </c>
      <c r="H18" s="58">
        <v>1770551.58</v>
      </c>
      <c r="I18" s="58">
        <v>1770552.58</v>
      </c>
      <c r="J18" s="24">
        <v>1770551.58</v>
      </c>
      <c r="K18" s="24">
        <v>1770553.58</v>
      </c>
      <c r="L18" s="24">
        <v>1770553.58</v>
      </c>
      <c r="M18" s="24">
        <v>1770552.59</v>
      </c>
      <c r="N18" s="24">
        <v>2296292</v>
      </c>
      <c r="O18" s="24">
        <v>2296292</v>
      </c>
      <c r="P18" s="24">
        <v>2296291</v>
      </c>
      <c r="Q18" s="24">
        <v>2296292</v>
      </c>
      <c r="R18" s="24">
        <v>2296292</v>
      </c>
      <c r="S18" s="24">
        <v>2296291.91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45</v>
      </c>
      <c r="C19" s="43"/>
      <c r="D19" s="43"/>
      <c r="E19" s="23"/>
      <c r="F19" s="23"/>
      <c r="G19" s="58">
        <v>8294252.6900000004</v>
      </c>
      <c r="H19" s="58">
        <v>691187</v>
      </c>
      <c r="I19" s="58">
        <v>691187</v>
      </c>
      <c r="J19" s="24">
        <v>691187</v>
      </c>
      <c r="K19" s="24">
        <v>691187</v>
      </c>
      <c r="L19" s="24">
        <v>691188</v>
      </c>
      <c r="M19" s="24">
        <v>691188</v>
      </c>
      <c r="N19" s="24">
        <v>691188</v>
      </c>
      <c r="O19" s="24">
        <v>691188</v>
      </c>
      <c r="P19" s="24">
        <v>691188</v>
      </c>
      <c r="Q19" s="24">
        <v>691188</v>
      </c>
      <c r="R19" s="24">
        <v>691188</v>
      </c>
      <c r="S19" s="24">
        <v>691188.69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46</v>
      </c>
      <c r="C20" s="43"/>
      <c r="D20" s="43"/>
      <c r="E20" s="23"/>
      <c r="F20" s="23"/>
      <c r="G20" s="58">
        <v>8441664.1400000006</v>
      </c>
      <c r="H20" s="58">
        <v>1051496</v>
      </c>
      <c r="I20" s="58">
        <v>1082572</v>
      </c>
      <c r="J20" s="24">
        <v>1051497</v>
      </c>
      <c r="K20" s="24">
        <v>1051497</v>
      </c>
      <c r="L20" s="24">
        <v>1051498</v>
      </c>
      <c r="M20" s="24">
        <v>1275182.1599999999</v>
      </c>
      <c r="N20" s="24">
        <v>1051499</v>
      </c>
      <c r="O20" s="24">
        <v>1051499</v>
      </c>
      <c r="P20" s="24">
        <v>-48501</v>
      </c>
      <c r="Q20" s="24">
        <v>-79576</v>
      </c>
      <c r="R20" s="24">
        <v>-48501</v>
      </c>
      <c r="S20" s="24">
        <v>-48498.02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47</v>
      </c>
      <c r="C21" s="43"/>
      <c r="D21" s="43"/>
      <c r="E21" s="23"/>
      <c r="F21" s="23"/>
      <c r="G21" s="58">
        <v>18015255.050000001</v>
      </c>
      <c r="H21" s="58">
        <v>1445724</v>
      </c>
      <c r="I21" s="58">
        <v>1445724</v>
      </c>
      <c r="J21" s="24">
        <v>1445724</v>
      </c>
      <c r="K21" s="24">
        <v>1445724</v>
      </c>
      <c r="L21" s="24">
        <v>1445724</v>
      </c>
      <c r="M21" s="24">
        <v>1445724</v>
      </c>
      <c r="N21" s="24">
        <v>1583640.35</v>
      </c>
      <c r="O21" s="24">
        <v>1646889.3</v>
      </c>
      <c r="P21" s="24">
        <v>1445724</v>
      </c>
      <c r="Q21" s="24">
        <v>1445724</v>
      </c>
      <c r="R21" s="24">
        <v>1773208.21</v>
      </c>
      <c r="S21" s="24">
        <v>1445725.19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48</v>
      </c>
      <c r="C22" s="43"/>
      <c r="D22" s="43"/>
      <c r="E22" s="23"/>
      <c r="F22" s="23"/>
      <c r="G22" s="58">
        <v>0</v>
      </c>
      <c r="H22" s="58">
        <v>0</v>
      </c>
      <c r="I22" s="58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49</v>
      </c>
      <c r="C23" s="43"/>
      <c r="D23" s="43"/>
      <c r="E23" s="23"/>
      <c r="F23" s="23"/>
      <c r="G23" s="58">
        <v>45959479.5</v>
      </c>
      <c r="H23" s="58">
        <v>3363568</v>
      </c>
      <c r="I23" s="58">
        <v>3363571</v>
      </c>
      <c r="J23" s="24">
        <v>3363569</v>
      </c>
      <c r="K23" s="24">
        <v>5278086.1399999997</v>
      </c>
      <c r="L23" s="24">
        <v>3363570</v>
      </c>
      <c r="M23" s="24">
        <v>3363573</v>
      </c>
      <c r="N23" s="24">
        <v>3363570</v>
      </c>
      <c r="O23" s="24">
        <v>3363574</v>
      </c>
      <c r="P23" s="24">
        <v>6649298.5999999996</v>
      </c>
      <c r="Q23" s="24">
        <v>3363572</v>
      </c>
      <c r="R23" s="24">
        <v>3759950.4</v>
      </c>
      <c r="S23" s="24">
        <v>3363577.36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50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51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52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53</v>
      </c>
      <c r="C27" s="43"/>
      <c r="D27" s="43"/>
      <c r="E27" s="23"/>
      <c r="F27" s="23"/>
      <c r="G27" s="58">
        <v>0</v>
      </c>
      <c r="H27" s="58">
        <v>0</v>
      </c>
      <c r="I27" s="58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54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55</v>
      </c>
      <c r="C29" s="43"/>
      <c r="D29" s="43"/>
      <c r="E29" s="23"/>
      <c r="F29" s="23"/>
      <c r="G29" s="58">
        <v>0</v>
      </c>
      <c r="H29" s="58">
        <v>0</v>
      </c>
      <c r="I29" s="58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56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57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58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59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60</v>
      </c>
      <c r="C34" s="43"/>
      <c r="D34" s="43"/>
      <c r="E34" s="23"/>
      <c r="F34" s="23"/>
      <c r="G34" s="58">
        <v>0</v>
      </c>
      <c r="H34" s="58">
        <v>0</v>
      </c>
      <c r="I34" s="58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61</v>
      </c>
      <c r="C35" s="43"/>
      <c r="D35" s="43"/>
      <c r="E35" s="23"/>
      <c r="F35" s="23"/>
      <c r="G35" s="58">
        <v>0</v>
      </c>
      <c r="H35" s="58">
        <v>0</v>
      </c>
      <c r="I35" s="58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62</v>
      </c>
      <c r="C36" s="43"/>
      <c r="D36" s="43"/>
      <c r="E36" s="23"/>
      <c r="F36" s="23"/>
      <c r="G36" s="58">
        <v>14258393.9</v>
      </c>
      <c r="H36" s="58">
        <v>1245271</v>
      </c>
      <c r="I36" s="58">
        <v>1245273</v>
      </c>
      <c r="J36" s="24">
        <v>1245273</v>
      </c>
      <c r="K36" s="24">
        <v>1245274</v>
      </c>
      <c r="L36" s="24">
        <v>1245274</v>
      </c>
      <c r="M36" s="24">
        <v>1245273</v>
      </c>
      <c r="N36" s="24">
        <v>1245274</v>
      </c>
      <c r="O36" s="24">
        <v>1245274</v>
      </c>
      <c r="P36" s="24">
        <v>1075273</v>
      </c>
      <c r="Q36" s="24">
        <v>1075274</v>
      </c>
      <c r="R36" s="24">
        <v>1075274</v>
      </c>
      <c r="S36" s="24">
        <v>1070386.8999999999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63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64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65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66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67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68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69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70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71</v>
      </c>
      <c r="C45" s="43"/>
      <c r="D45" s="43"/>
      <c r="E45" s="23"/>
      <c r="F45" s="23"/>
      <c r="G45" s="58">
        <v>18485578.149999999</v>
      </c>
      <c r="H45" s="58">
        <v>1711079</v>
      </c>
      <c r="I45" s="58">
        <v>1711079</v>
      </c>
      <c r="J45" s="24">
        <v>1711080</v>
      </c>
      <c r="K45" s="24">
        <v>1711080</v>
      </c>
      <c r="L45" s="24">
        <v>1711080</v>
      </c>
      <c r="M45" s="24">
        <v>1711081</v>
      </c>
      <c r="N45" s="24">
        <v>1711081</v>
      </c>
      <c r="O45" s="24">
        <v>1711081</v>
      </c>
      <c r="P45" s="24">
        <v>1711081</v>
      </c>
      <c r="Q45" s="24">
        <v>1055886.71</v>
      </c>
      <c r="R45" s="24">
        <v>318887.48</v>
      </c>
      <c r="S45" s="24">
        <v>1711081.96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72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73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74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75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76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77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78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79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80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81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82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83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84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85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86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87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88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89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90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>
        <v>59</v>
      </c>
      <c r="B65" s="2" t="s">
        <v>91</v>
      </c>
      <c r="C65" s="43"/>
      <c r="D65" s="43"/>
      <c r="E65" s="23"/>
      <c r="F65" s="23"/>
      <c r="G65" s="58">
        <v>0</v>
      </c>
      <c r="H65" s="58">
        <v>0</v>
      </c>
      <c r="I65" s="58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ht="15" customHeight="1" x14ac:dyDescent="0.25">
      <c r="A66" s="22"/>
      <c r="B66" s="2" t="s">
        <v>118</v>
      </c>
      <c r="C66" s="43"/>
      <c r="D66" s="43"/>
      <c r="E66" s="23"/>
      <c r="F66" s="23"/>
      <c r="G66" s="58">
        <v>12757657.199999999</v>
      </c>
      <c r="H66" s="58">
        <v>0</v>
      </c>
      <c r="I66" s="58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/>
      <c r="U66" s="24"/>
      <c r="V66" s="24"/>
      <c r="W66" s="24"/>
      <c r="X66" s="24"/>
      <c r="Y66" s="24"/>
      <c r="Z66" s="24"/>
      <c r="AA66" s="24"/>
      <c r="AB66" s="24"/>
      <c r="AC66" s="24"/>
    </row>
    <row r="67" spans="1:29" s="15" customFormat="1" ht="15.75" customHeight="1" x14ac:dyDescent="0.25">
      <c r="A67" s="25"/>
      <c r="B67" s="28" t="s">
        <v>92</v>
      </c>
      <c r="C67" s="39">
        <f ca="1">SUM(C7:C96)</f>
        <v>0</v>
      </c>
      <c r="D67" s="39">
        <f ca="1">SUM(D7:D96)</f>
        <v>0</v>
      </c>
      <c r="E67" s="23"/>
      <c r="F67" s="23"/>
      <c r="G67" s="59">
        <f t="shared" ref="G67:T67" si="0">SUM(G7:G66)</f>
        <v>202345159.93000001</v>
      </c>
      <c r="H67" s="59">
        <f t="shared" si="0"/>
        <v>15113664.58</v>
      </c>
      <c r="I67" s="59">
        <f t="shared" si="0"/>
        <v>15144746.58</v>
      </c>
      <c r="J67" s="29">
        <f t="shared" si="0"/>
        <v>15113669.58</v>
      </c>
      <c r="K67" s="29">
        <f t="shared" si="0"/>
        <v>17028190.719999999</v>
      </c>
      <c r="L67" s="29">
        <f t="shared" si="0"/>
        <v>15113675.58</v>
      </c>
      <c r="M67" s="29">
        <f t="shared" si="0"/>
        <v>18130194.75</v>
      </c>
      <c r="N67" s="29">
        <f t="shared" si="0"/>
        <v>15777332.35</v>
      </c>
      <c r="O67" s="29">
        <f t="shared" si="0"/>
        <v>15639421</v>
      </c>
      <c r="P67" s="29">
        <f t="shared" si="0"/>
        <v>19454303.869999997</v>
      </c>
      <c r="Q67" s="29">
        <f t="shared" si="0"/>
        <v>14338343</v>
      </c>
      <c r="R67" s="29">
        <f t="shared" si="0"/>
        <v>14369416.000000002</v>
      </c>
      <c r="S67" s="29">
        <f t="shared" si="0"/>
        <v>14364544.719999999</v>
      </c>
      <c r="T67" s="29">
        <f t="shared" si="0"/>
        <v>0</v>
      </c>
      <c r="U67" s="29">
        <f t="shared" ref="U67:AC67" ca="1" si="1">SUM(U7:U96)</f>
        <v>0</v>
      </c>
      <c r="V67" s="29">
        <f t="shared" ca="1" si="1"/>
        <v>0</v>
      </c>
      <c r="W67" s="29">
        <f t="shared" ca="1" si="1"/>
        <v>0</v>
      </c>
      <c r="X67" s="29">
        <f t="shared" ca="1" si="1"/>
        <v>0</v>
      </c>
      <c r="Y67" s="29">
        <f t="shared" ca="1" si="1"/>
        <v>0</v>
      </c>
      <c r="Z67" s="29">
        <f t="shared" ca="1" si="1"/>
        <v>0</v>
      </c>
      <c r="AA67" s="29">
        <f t="shared" ca="1" si="1"/>
        <v>0</v>
      </c>
      <c r="AB67" s="29">
        <f t="shared" ca="1" si="1"/>
        <v>0</v>
      </c>
      <c r="AC67" s="29">
        <f t="shared" ca="1" si="1"/>
        <v>0</v>
      </c>
    </row>
    <row r="68" spans="1:29" x14ac:dyDescent="0.25">
      <c r="F68" s="57"/>
      <c r="G68" s="60"/>
      <c r="H68" s="60"/>
      <c r="I68" s="60"/>
      <c r="T68" s="30"/>
      <c r="Y68" s="30"/>
    </row>
    <row r="69" spans="1:29" x14ac:dyDescent="0.25">
      <c r="C69" s="26"/>
      <c r="D69" s="26"/>
      <c r="E69" s="26"/>
      <c r="F69" s="26"/>
      <c r="G69" s="60"/>
      <c r="H69" s="60"/>
      <c r="I69" s="60"/>
      <c r="T69" s="30"/>
      <c r="Y69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Q5:S5"/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41" fitToHeight="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9"/>
  <sheetViews>
    <sheetView workbookViewId="0">
      <pane xSplit="2" ySplit="6" topLeftCell="C7" activePane="bottomRight" state="frozen"/>
      <selection pane="topRight"/>
      <selection pane="bottomLeft"/>
      <selection pane="bottomRight" activeCell="G67" sqref="G67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116</v>
      </c>
      <c r="X1" s="14"/>
    </row>
    <row r="3" spans="1:29" s="15" customFormat="1" ht="15" customHeight="1" x14ac:dyDescent="0.25">
      <c r="A3" s="8" t="s">
        <v>117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54"/>
      <c r="B4" s="155" t="s">
        <v>4</v>
      </c>
      <c r="C4" s="156" t="s">
        <v>5</v>
      </c>
      <c r="D4" s="157"/>
      <c r="E4" s="157"/>
      <c r="F4" s="158"/>
      <c r="G4" s="159" t="s">
        <v>7</v>
      </c>
      <c r="H4" s="148" t="s">
        <v>8</v>
      </c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50"/>
      <c r="T4" s="153" t="s">
        <v>106</v>
      </c>
      <c r="U4" s="153"/>
      <c r="V4" s="153"/>
      <c r="W4" s="153"/>
      <c r="X4" s="153"/>
      <c r="Y4" s="141" t="s">
        <v>107</v>
      </c>
      <c r="Z4" s="142"/>
      <c r="AA4" s="142"/>
      <c r="AB4" s="142"/>
      <c r="AC4" s="143"/>
    </row>
    <row r="5" spans="1:29" s="18" customFormat="1" ht="20.25" customHeight="1" x14ac:dyDescent="0.2">
      <c r="A5" s="154"/>
      <c r="B5" s="155"/>
      <c r="C5" s="144" t="s">
        <v>108</v>
      </c>
      <c r="D5" s="145"/>
      <c r="E5" s="144" t="s">
        <v>109</v>
      </c>
      <c r="F5" s="145"/>
      <c r="G5" s="159"/>
      <c r="H5" s="141" t="s">
        <v>13</v>
      </c>
      <c r="I5" s="142"/>
      <c r="J5" s="143"/>
      <c r="K5" s="141" t="s">
        <v>14</v>
      </c>
      <c r="L5" s="142"/>
      <c r="M5" s="143"/>
      <c r="N5" s="141" t="s">
        <v>15</v>
      </c>
      <c r="O5" s="142"/>
      <c r="P5" s="143"/>
      <c r="Q5" s="141" t="s">
        <v>16</v>
      </c>
      <c r="R5" s="142"/>
      <c r="S5" s="143"/>
      <c r="T5" s="146" t="s">
        <v>7</v>
      </c>
      <c r="U5" s="148" t="s">
        <v>18</v>
      </c>
      <c r="V5" s="149"/>
      <c r="W5" s="149"/>
      <c r="X5" s="150"/>
      <c r="Y5" s="151" t="s">
        <v>7</v>
      </c>
      <c r="Z5" s="148" t="s">
        <v>18</v>
      </c>
      <c r="AA5" s="149"/>
      <c r="AB5" s="149"/>
      <c r="AC5" s="150"/>
    </row>
    <row r="6" spans="1:29" s="21" customFormat="1" ht="14.25" x14ac:dyDescent="0.2">
      <c r="A6" s="154"/>
      <c r="B6" s="155"/>
      <c r="C6" s="19" t="s">
        <v>19</v>
      </c>
      <c r="D6" s="19" t="s">
        <v>20</v>
      </c>
      <c r="E6" s="19" t="s">
        <v>19</v>
      </c>
      <c r="F6" s="19" t="s">
        <v>20</v>
      </c>
      <c r="G6" s="159"/>
      <c r="H6" s="96" t="s">
        <v>21</v>
      </c>
      <c r="I6" s="96" t="s">
        <v>22</v>
      </c>
      <c r="J6" s="96" t="s">
        <v>23</v>
      </c>
      <c r="K6" s="96" t="s">
        <v>24</v>
      </c>
      <c r="L6" s="96" t="s">
        <v>25</v>
      </c>
      <c r="M6" s="96" t="s">
        <v>26</v>
      </c>
      <c r="N6" s="96" t="s">
        <v>27</v>
      </c>
      <c r="O6" s="96" t="s">
        <v>28</v>
      </c>
      <c r="P6" s="96" t="s">
        <v>29</v>
      </c>
      <c r="Q6" s="96" t="s">
        <v>30</v>
      </c>
      <c r="R6" s="96" t="s">
        <v>31</v>
      </c>
      <c r="S6" s="96" t="s">
        <v>32</v>
      </c>
      <c r="T6" s="147"/>
      <c r="U6" s="45" t="s">
        <v>13</v>
      </c>
      <c r="V6" s="45" t="s">
        <v>14</v>
      </c>
      <c r="W6" s="45" t="s">
        <v>15</v>
      </c>
      <c r="X6" s="45" t="s">
        <v>16</v>
      </c>
      <c r="Y6" s="152"/>
      <c r="Z6" s="45" t="s">
        <v>13</v>
      </c>
      <c r="AA6" s="45" t="s">
        <v>14</v>
      </c>
      <c r="AB6" s="45" t="s">
        <v>15</v>
      </c>
      <c r="AC6" s="45" t="s">
        <v>16</v>
      </c>
    </row>
    <row r="7" spans="1:29" ht="15" customHeight="1" x14ac:dyDescent="0.25">
      <c r="A7" s="22">
        <v>1</v>
      </c>
      <c r="B7" s="1" t="s">
        <v>33</v>
      </c>
      <c r="C7" s="43"/>
      <c r="D7" s="43"/>
      <c r="E7" s="23"/>
      <c r="F7" s="23"/>
      <c r="G7" s="58">
        <v>0</v>
      </c>
      <c r="H7" s="58">
        <v>0</v>
      </c>
      <c r="I7" s="58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34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35</v>
      </c>
      <c r="C9" s="43"/>
      <c r="D9" s="43"/>
      <c r="E9" s="23"/>
      <c r="F9" s="23"/>
      <c r="G9" s="58">
        <v>0</v>
      </c>
      <c r="H9" s="58">
        <v>0</v>
      </c>
      <c r="I9" s="58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36</v>
      </c>
      <c r="C10" s="43"/>
      <c r="D10" s="43"/>
      <c r="E10" s="23"/>
      <c r="F10" s="23"/>
      <c r="G10" s="58">
        <v>0</v>
      </c>
      <c r="H10" s="58">
        <v>0</v>
      </c>
      <c r="I10" s="58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37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38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39</v>
      </c>
      <c r="C13" s="43"/>
      <c r="D13" s="43"/>
      <c r="E13" s="23"/>
      <c r="F13" s="23"/>
      <c r="G13" s="58">
        <v>0</v>
      </c>
      <c r="H13" s="58">
        <v>0</v>
      </c>
      <c r="I13" s="58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40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41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42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43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44</v>
      </c>
      <c r="C18" s="43"/>
      <c r="D18" s="43"/>
      <c r="E18" s="23"/>
      <c r="F18" s="23"/>
      <c r="G18" s="58">
        <v>122434446.42</v>
      </c>
      <c r="H18" s="58">
        <v>9333985.0999999996</v>
      </c>
      <c r="I18" s="58">
        <v>9208804.5199999996</v>
      </c>
      <c r="J18" s="24">
        <v>9154362.5199999996</v>
      </c>
      <c r="K18" s="24">
        <v>9154365.5199999996</v>
      </c>
      <c r="L18" s="24">
        <v>9154365.5199999996</v>
      </c>
      <c r="M18" s="24">
        <v>9154369.5199999996</v>
      </c>
      <c r="N18" s="24">
        <v>8369947.2000000002</v>
      </c>
      <c r="O18" s="24">
        <v>8369947.2000000002</v>
      </c>
      <c r="P18" s="24">
        <v>13936962.970000001</v>
      </c>
      <c r="Q18" s="24">
        <v>12578196.630000001</v>
      </c>
      <c r="R18" s="24">
        <v>11896027.42</v>
      </c>
      <c r="S18" s="24">
        <v>12123112.300000001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45</v>
      </c>
      <c r="C19" s="43"/>
      <c r="D19" s="43"/>
      <c r="E19" s="23"/>
      <c r="F19" s="23"/>
      <c r="G19" s="58">
        <v>3340698.04</v>
      </c>
      <c r="H19" s="58">
        <v>362818.02</v>
      </c>
      <c r="I19" s="58">
        <v>65364</v>
      </c>
      <c r="J19" s="24">
        <v>362818.02</v>
      </c>
      <c r="K19" s="24">
        <v>179239.06</v>
      </c>
      <c r="L19" s="24">
        <v>362818.02</v>
      </c>
      <c r="M19" s="24">
        <v>179241.06</v>
      </c>
      <c r="N19" s="24">
        <v>818322.26</v>
      </c>
      <c r="O19" s="24">
        <v>179239.06</v>
      </c>
      <c r="P19" s="24">
        <v>179241.06</v>
      </c>
      <c r="Q19" s="24">
        <v>179240.06</v>
      </c>
      <c r="R19" s="24">
        <v>406993.18</v>
      </c>
      <c r="S19" s="24">
        <v>65364.24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46</v>
      </c>
      <c r="C20" s="43"/>
      <c r="D20" s="43"/>
      <c r="E20" s="23"/>
      <c r="F20" s="23"/>
      <c r="G20" s="58">
        <v>15055025.060000001</v>
      </c>
      <c r="H20" s="58">
        <v>1230121</v>
      </c>
      <c r="I20" s="58">
        <v>1230124</v>
      </c>
      <c r="J20" s="24">
        <v>1230124</v>
      </c>
      <c r="K20" s="24">
        <v>1230128</v>
      </c>
      <c r="L20" s="24">
        <v>1230123</v>
      </c>
      <c r="M20" s="24">
        <v>1230130</v>
      </c>
      <c r="N20" s="24">
        <v>1523628.92</v>
      </c>
      <c r="O20" s="24">
        <v>1230130</v>
      </c>
      <c r="P20" s="24">
        <v>1230126</v>
      </c>
      <c r="Q20" s="24">
        <v>1230129</v>
      </c>
      <c r="R20" s="24">
        <v>1230125</v>
      </c>
      <c r="S20" s="24">
        <v>1230136.1399999999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47</v>
      </c>
      <c r="C21" s="43"/>
      <c r="D21" s="43"/>
      <c r="E21" s="23"/>
      <c r="F21" s="23"/>
      <c r="G21" s="58">
        <v>104216628.93000001</v>
      </c>
      <c r="H21" s="58">
        <v>8684754</v>
      </c>
      <c r="I21" s="58">
        <v>8684753</v>
      </c>
      <c r="J21" s="24">
        <v>8684755</v>
      </c>
      <c r="K21" s="24">
        <v>8684754</v>
      </c>
      <c r="L21" s="24">
        <v>8684754</v>
      </c>
      <c r="M21" s="24">
        <v>8684752</v>
      </c>
      <c r="N21" s="24">
        <v>8684754</v>
      </c>
      <c r="O21" s="24">
        <v>8684338.2300000004</v>
      </c>
      <c r="P21" s="24">
        <v>8684755</v>
      </c>
      <c r="Q21" s="24">
        <v>8684753</v>
      </c>
      <c r="R21" s="24">
        <v>8684754</v>
      </c>
      <c r="S21" s="24">
        <v>8684752.6999999993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48</v>
      </c>
      <c r="C22" s="43"/>
      <c r="D22" s="43"/>
      <c r="E22" s="23"/>
      <c r="F22" s="23"/>
      <c r="G22" s="58">
        <v>35314308.009999998</v>
      </c>
      <c r="H22" s="58">
        <v>2942859</v>
      </c>
      <c r="I22" s="58">
        <v>2942859</v>
      </c>
      <c r="J22" s="24">
        <v>2942858</v>
      </c>
      <c r="K22" s="24">
        <v>2942859</v>
      </c>
      <c r="L22" s="24">
        <v>2942859</v>
      </c>
      <c r="M22" s="24">
        <v>2942860</v>
      </c>
      <c r="N22" s="24">
        <v>2942859</v>
      </c>
      <c r="O22" s="24">
        <v>2942859</v>
      </c>
      <c r="P22" s="24">
        <v>2942858</v>
      </c>
      <c r="Q22" s="24">
        <v>2942859</v>
      </c>
      <c r="R22" s="24">
        <v>2942859</v>
      </c>
      <c r="S22" s="24">
        <v>2942860.01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49</v>
      </c>
      <c r="C23" s="43"/>
      <c r="D23" s="43"/>
      <c r="E23" s="23"/>
      <c r="F23" s="23"/>
      <c r="G23" s="58">
        <v>25901720.940000001</v>
      </c>
      <c r="H23" s="58">
        <v>2149925</v>
      </c>
      <c r="I23" s="58">
        <v>2149925</v>
      </c>
      <c r="J23" s="24">
        <v>2149926</v>
      </c>
      <c r="K23" s="24">
        <v>2149927</v>
      </c>
      <c r="L23" s="24">
        <v>2149925</v>
      </c>
      <c r="M23" s="24">
        <v>2149927</v>
      </c>
      <c r="N23" s="24">
        <v>2149925</v>
      </c>
      <c r="O23" s="24">
        <v>2149927</v>
      </c>
      <c r="P23" s="24">
        <v>2252534.73</v>
      </c>
      <c r="Q23" s="24">
        <v>2149925</v>
      </c>
      <c r="R23" s="24">
        <v>2149925</v>
      </c>
      <c r="S23" s="24">
        <v>2149929.21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50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51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52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53</v>
      </c>
      <c r="C27" s="43"/>
      <c r="D27" s="43"/>
      <c r="E27" s="23"/>
      <c r="F27" s="23"/>
      <c r="G27" s="58">
        <v>23295088.280000001</v>
      </c>
      <c r="H27" s="58">
        <v>1827416.44</v>
      </c>
      <c r="I27" s="58">
        <v>2279468.37</v>
      </c>
      <c r="J27" s="24">
        <v>2279468.37</v>
      </c>
      <c r="K27" s="24">
        <v>1669654.67</v>
      </c>
      <c r="L27" s="24">
        <v>1669654.67</v>
      </c>
      <c r="M27" s="24">
        <v>1669655.67</v>
      </c>
      <c r="N27" s="24">
        <v>2136614.2599999998</v>
      </c>
      <c r="O27" s="24">
        <v>3670858.56</v>
      </c>
      <c r="P27" s="24">
        <v>1990597.29</v>
      </c>
      <c r="Q27" s="24">
        <v>1669654.67</v>
      </c>
      <c r="R27" s="24">
        <v>1669654.67</v>
      </c>
      <c r="S27" s="24">
        <v>762390.64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54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55</v>
      </c>
      <c r="C29" s="43"/>
      <c r="D29" s="43"/>
      <c r="E29" s="23"/>
      <c r="F29" s="23"/>
      <c r="G29" s="58">
        <v>78025787.780000001</v>
      </c>
      <c r="H29" s="58">
        <v>6404771</v>
      </c>
      <c r="I29" s="58">
        <v>6404772</v>
      </c>
      <c r="J29" s="24">
        <v>6404773</v>
      </c>
      <c r="K29" s="24">
        <v>6605609</v>
      </c>
      <c r="L29" s="24">
        <v>6404772</v>
      </c>
      <c r="M29" s="24">
        <v>6404772</v>
      </c>
      <c r="N29" s="24">
        <v>6404772</v>
      </c>
      <c r="O29" s="24">
        <v>6404769</v>
      </c>
      <c r="P29" s="24">
        <v>7372465.5</v>
      </c>
      <c r="Q29" s="24">
        <v>6404770</v>
      </c>
      <c r="R29" s="24">
        <v>6404772</v>
      </c>
      <c r="S29" s="24">
        <v>6404770.2800000003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56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57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58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59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60</v>
      </c>
      <c r="C34" s="43"/>
      <c r="D34" s="43"/>
      <c r="E34" s="23"/>
      <c r="F34" s="23"/>
      <c r="G34" s="58">
        <v>0</v>
      </c>
      <c r="H34" s="58">
        <v>0</v>
      </c>
      <c r="I34" s="58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61</v>
      </c>
      <c r="C35" s="43"/>
      <c r="D35" s="43"/>
      <c r="E35" s="23"/>
      <c r="F35" s="23"/>
      <c r="G35" s="58">
        <v>160672.78</v>
      </c>
      <c r="H35" s="58">
        <v>-10043</v>
      </c>
      <c r="I35" s="58">
        <v>-10043</v>
      </c>
      <c r="J35" s="24">
        <v>-10042</v>
      </c>
      <c r="K35" s="24">
        <v>-10042</v>
      </c>
      <c r="L35" s="24">
        <v>-10042</v>
      </c>
      <c r="M35" s="24">
        <v>30127</v>
      </c>
      <c r="N35" s="24">
        <v>30126</v>
      </c>
      <c r="O35" s="24">
        <v>30126</v>
      </c>
      <c r="P35" s="24">
        <v>30126</v>
      </c>
      <c r="Q35" s="24">
        <v>30126</v>
      </c>
      <c r="R35" s="24">
        <v>30126</v>
      </c>
      <c r="S35" s="24">
        <v>30127.78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62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63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64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65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66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67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68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69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70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71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72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73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74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75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76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77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78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79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80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81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82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83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84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85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86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87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88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89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90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>
        <v>59</v>
      </c>
      <c r="B65" s="2" t="s">
        <v>91</v>
      </c>
      <c r="C65" s="43"/>
      <c r="D65" s="43"/>
      <c r="E65" s="23"/>
      <c r="F65" s="23"/>
      <c r="G65" s="58">
        <v>0</v>
      </c>
      <c r="H65" s="58">
        <v>0</v>
      </c>
      <c r="I65" s="58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ht="15" customHeight="1" x14ac:dyDescent="0.25">
      <c r="A66" s="22"/>
      <c r="B66" s="2" t="s">
        <v>118</v>
      </c>
      <c r="C66" s="43"/>
      <c r="D66" s="43"/>
      <c r="E66" s="23"/>
      <c r="F66" s="23"/>
      <c r="G66" s="58">
        <v>43000000</v>
      </c>
      <c r="H66" s="58">
        <v>0</v>
      </c>
      <c r="I66" s="58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/>
      <c r="U66" s="24"/>
      <c r="V66" s="24"/>
      <c r="W66" s="24"/>
      <c r="X66" s="24"/>
      <c r="Y66" s="24"/>
      <c r="Z66" s="24"/>
      <c r="AA66" s="24"/>
      <c r="AB66" s="24"/>
      <c r="AC66" s="24"/>
    </row>
    <row r="67" spans="1:29" s="15" customFormat="1" ht="15.75" customHeight="1" x14ac:dyDescent="0.25">
      <c r="A67" s="25"/>
      <c r="B67" s="28" t="s">
        <v>92</v>
      </c>
      <c r="C67" s="39">
        <f ca="1">SUM(C7:C96)</f>
        <v>0</v>
      </c>
      <c r="D67" s="39">
        <f ca="1">SUM(D7:D96)</f>
        <v>0</v>
      </c>
      <c r="E67" s="23"/>
      <c r="F67" s="23"/>
      <c r="G67" s="59">
        <f t="shared" ref="G67:T67" si="0">SUM(G7:G66)</f>
        <v>450744376.24000001</v>
      </c>
      <c r="H67" s="59">
        <f t="shared" si="0"/>
        <v>32926606.559999999</v>
      </c>
      <c r="I67" s="59">
        <f t="shared" si="0"/>
        <v>32956026.890000001</v>
      </c>
      <c r="J67" s="29">
        <f t="shared" si="0"/>
        <v>33199042.91</v>
      </c>
      <c r="K67" s="29">
        <f t="shared" si="0"/>
        <v>32606494.25</v>
      </c>
      <c r="L67" s="29">
        <f t="shared" si="0"/>
        <v>32589229.210000001</v>
      </c>
      <c r="M67" s="29">
        <f t="shared" si="0"/>
        <v>32445834.25</v>
      </c>
      <c r="N67" s="29">
        <f t="shared" si="0"/>
        <v>33060948.640000001</v>
      </c>
      <c r="O67" s="29">
        <f t="shared" si="0"/>
        <v>33662194.049999997</v>
      </c>
      <c r="P67" s="29">
        <f t="shared" si="0"/>
        <v>38619666.549999997</v>
      </c>
      <c r="Q67" s="29">
        <f t="shared" si="0"/>
        <v>35869653.359999999</v>
      </c>
      <c r="R67" s="29">
        <f t="shared" si="0"/>
        <v>35415236.270000003</v>
      </c>
      <c r="S67" s="29">
        <f t="shared" si="0"/>
        <v>34393443.300000004</v>
      </c>
      <c r="T67" s="29">
        <f t="shared" si="0"/>
        <v>0</v>
      </c>
      <c r="U67" s="29">
        <f t="shared" ref="U67:AC67" ca="1" si="1">SUM(U7:U96)</f>
        <v>0</v>
      </c>
      <c r="V67" s="29">
        <f t="shared" ca="1" si="1"/>
        <v>0</v>
      </c>
      <c r="W67" s="29">
        <f t="shared" ca="1" si="1"/>
        <v>0</v>
      </c>
      <c r="X67" s="29">
        <f t="shared" ca="1" si="1"/>
        <v>0</v>
      </c>
      <c r="Y67" s="29">
        <f t="shared" ca="1" si="1"/>
        <v>0</v>
      </c>
      <c r="Z67" s="29">
        <f t="shared" ca="1" si="1"/>
        <v>0</v>
      </c>
      <c r="AA67" s="29">
        <f t="shared" ca="1" si="1"/>
        <v>0</v>
      </c>
      <c r="AB67" s="29">
        <f t="shared" ca="1" si="1"/>
        <v>0</v>
      </c>
      <c r="AC67" s="29">
        <f t="shared" ca="1" si="1"/>
        <v>0</v>
      </c>
    </row>
    <row r="68" spans="1:29" x14ac:dyDescent="0.25">
      <c r="F68" s="57"/>
      <c r="G68" s="60"/>
      <c r="H68" s="60"/>
      <c r="I68" s="60"/>
      <c r="T68" s="30"/>
      <c r="Y68" s="30"/>
    </row>
    <row r="69" spans="1:29" x14ac:dyDescent="0.25">
      <c r="C69" s="26"/>
      <c r="D69" s="26"/>
      <c r="E69" s="26"/>
      <c r="F69" s="26"/>
      <c r="G69" s="60"/>
      <c r="H69" s="60"/>
      <c r="I69" s="60"/>
      <c r="T69" s="30"/>
      <c r="Y69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Q5:S5"/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Свод</vt:lpstr>
      <vt:lpstr>1.Скорая помощь, фин.обесп.</vt:lpstr>
      <vt:lpstr>2. АП фин.обесп.</vt:lpstr>
      <vt:lpstr>3. ДС, фин.обеспечение</vt:lpstr>
      <vt:lpstr>7 МР в ДС, фин.обеспечение</vt:lpstr>
      <vt:lpstr>4 КС, фин.обеспечение</vt:lpstr>
      <vt:lpstr>5 МР в КС, фин.обеспечение</vt:lpstr>
      <vt:lpstr>6 ВМП, фин.обеспечение  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Симонова Л.Ю.</cp:lastModifiedBy>
  <dcterms:created xsi:type="dcterms:W3CDTF">2020-12-29T12:26:51Z</dcterms:created>
  <dcterms:modified xsi:type="dcterms:W3CDTF">2024-02-05T10:30:34Z</dcterms:modified>
  <cp:category/>
</cp:coreProperties>
</file>