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6 от 05.12.2023\На сайт\"/>
    </mc:Choice>
  </mc:AlternateContent>
  <bookViews>
    <workbookView xWindow="0" yWindow="0" windowWidth="28800" windowHeight="12435" tabRatio="835" activeTab="2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71" i="7" l="1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D71" i="7"/>
  <c r="C71" i="7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D71" i="6"/>
  <c r="C71" i="6"/>
  <c r="AC71" i="5"/>
  <c r="AB71" i="5"/>
  <c r="AA71" i="5"/>
  <c r="Z71" i="5"/>
  <c r="Y71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D71" i="5"/>
  <c r="C71" i="5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D71" i="4"/>
  <c r="C71" i="4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D71" i="3"/>
  <c r="C71" i="3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</calcChain>
</file>

<file path=xl/sharedStrings.xml><?xml version="1.0" encoding="utf-8"?>
<sst xmlns="http://schemas.openxmlformats.org/spreadsheetml/2006/main" count="761" uniqueCount="124">
  <si>
    <t>Приложение 2</t>
  </si>
  <si>
    <t>к протоколу заседания комиссии по разработке территориальной программы ОМС Курганской области от 05.12.2023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</si>
  <si>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</si>
  <si>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</si>
  <si>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</si>
  <si>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</si>
  <si>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</si>
  <si>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</si>
  <si>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</si>
  <si>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</si>
  <si>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</si>
  <si>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</si>
  <si>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</si>
  <si>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</si>
  <si>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</si>
  <si>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</si>
  <si>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</si>
  <si>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</si>
  <si>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</si>
  <si>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</si>
  <si>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</si>
  <si>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</si>
  <si>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</si>
  <si>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</si>
  <si>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</si>
  <si>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</si>
  <si>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</si>
  <si>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</si>
  <si>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</si>
  <si>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</si>
  <si>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</si>
  <si>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</si>
  <si>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</si>
  <si>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</si>
  <si>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</si>
  <si>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</si>
  <si>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</si>
  <si>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</si>
  <si>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</si>
  <si>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</si>
  <si>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</si>
  <si>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</si>
  <si>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</si>
  <si>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</si>
  <si>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</si>
  <si>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</si>
  <si>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</si>
  <si>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</si>
  <si>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</si>
  <si>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</si>
  <si>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</si>
  <si>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</si>
  <si>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</si>
  <si>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</si>
  <si>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</si>
  <si>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</si>
  <si>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</si>
  <si>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</si>
  <si>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</si>
  <si>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</si>
  <si>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</si>
  <si>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</si>
  <si>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</si>
  <si>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</si>
  <si>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</si>
  <si>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</si>
  <si>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</si>
  <si>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</si>
  <si>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</si>
  <si>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</si>
  <si>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</si>
  <si>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</si>
  <si>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</si>
  <si>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</si>
  <si>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</si>
  <si>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</si>
  <si>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</si>
  <si>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</si>
  <si>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</si>
  <si>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</si>
  <si>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</si>
  <si>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</si>
  <si>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</si>
  <si>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</si>
  <si>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</si>
  <si>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</si>
  <si>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</si>
  <si>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</si>
  <si>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</si>
  <si>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</si>
  <si>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</si>
  <si>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</si>
  <si>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ЧАСТНАЯ ПОЛИКЛИНИКА "ЛГЦ"</t>
  </si>
  <si>
    <t>ООО "Амелия"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</si>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</sst>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3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x14ac:dyDescent="0.25">
      <c r="A66" s="81">
        <v>60</v>
      </c>
      <c r="B66" s="87" t="s">
        <v>93</v>
      </c>
      <c r="C66" s="83"/>
      <c r="D66" s="83"/>
      <c r="E66" s="83"/>
      <c r="F66" s="83"/>
      <c r="G66" s="84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6"/>
      <c r="V66" s="86"/>
      <c r="W66" s="86"/>
      <c r="X66" s="86"/>
      <c r="Y66" s="86"/>
      <c r="Z66" s="86"/>
      <c r="AA66" s="86"/>
      <c r="AB66" s="86"/>
      <c r="AC66" s="86"/>
      <c r="AD66" s="86"/>
    </row>
    <row r="67" spans="1:30" x14ac:dyDescent="0.25">
      <c r="A67" s="81">
        <v>61</v>
      </c>
      <c r="B67" s="87" t="s">
        <v>94</v>
      </c>
      <c r="C67" s="83"/>
      <c r="D67" s="83"/>
      <c r="E67" s="83"/>
      <c r="F67" s="83"/>
      <c r="G67" s="84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6"/>
      <c r="V67" s="86"/>
      <c r="W67" s="86"/>
      <c r="X67" s="86"/>
      <c r="Y67" s="86"/>
      <c r="Z67" s="86"/>
      <c r="AA67" s="86"/>
      <c r="AB67" s="86"/>
      <c r="AC67" s="86"/>
      <c r="AD67" s="86"/>
    </row>
    <row r="68" spans="1:30" x14ac:dyDescent="0.25">
      <c r="A68" s="81">
        <v>62</v>
      </c>
      <c r="B68" s="87" t="s">
        <v>95</v>
      </c>
      <c r="C68" s="83"/>
      <c r="D68" s="83"/>
      <c r="E68" s="83"/>
      <c r="F68" s="83"/>
      <c r="G68" s="84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6"/>
      <c r="V68" s="86"/>
      <c r="W68" s="86"/>
      <c r="X68" s="86"/>
      <c r="Y68" s="86"/>
      <c r="Z68" s="86"/>
      <c r="AA68" s="86"/>
      <c r="AB68" s="86"/>
      <c r="AC68" s="86"/>
      <c r="AD68" s="86"/>
    </row>
    <row r="69" spans="1:30" x14ac:dyDescent="0.25">
      <c r="A69" s="81">
        <v>63</v>
      </c>
      <c r="B69" s="87" t="s">
        <v>96</v>
      </c>
      <c r="C69" s="83"/>
      <c r="D69" s="83"/>
      <c r="E69" s="83"/>
      <c r="F69" s="83"/>
      <c r="G69" s="84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6"/>
      <c r="V69" s="86"/>
      <c r="W69" s="86"/>
      <c r="X69" s="86"/>
      <c r="Y69" s="86"/>
      <c r="Z69" s="86"/>
      <c r="AA69" s="86"/>
      <c r="AB69" s="86"/>
      <c r="AC69" s="86"/>
      <c r="AD69" s="86"/>
    </row>
    <row r="70" spans="1:30" x14ac:dyDescent="0.25">
      <c r="A70" s="81">
        <v>64</v>
      </c>
      <c r="B70" s="87" t="s">
        <v>97</v>
      </c>
      <c r="C70" s="83"/>
      <c r="D70" s="83"/>
      <c r="E70" s="83"/>
      <c r="F70" s="83"/>
      <c r="G70" s="84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6"/>
      <c r="V70" s="86"/>
      <c r="W70" s="86"/>
      <c r="X70" s="86"/>
      <c r="Y70" s="86"/>
      <c r="Z70" s="86"/>
      <c r="AA70" s="86"/>
      <c r="AB70" s="86"/>
      <c r="AC70" s="86"/>
      <c r="AD70" s="86"/>
    </row>
    <row r="71" spans="1:30" s="15" customFormat="1" ht="15" customHeight="1" x14ac:dyDescent="0.25">
      <c r="A71" s="88"/>
      <c r="B71" s="89" t="s">
        <v>98</v>
      </c>
      <c r="C71" s="83">
        <f>SUM(C7:C100)</f>
        <v>0</v>
      </c>
      <c r="D71" s="83">
        <f>SUM(D7:D100)</f>
        <v>0</v>
      </c>
      <c r="E71" s="83" t="e">
        <f>C71/(C71+D71)</f>
        <v>#DIV/0!</v>
      </c>
      <c r="F71" s="83" t="e">
        <f>1-E71</f>
        <v>#DIV/0!</v>
      </c>
      <c r="G71" s="90">
        <f t="shared" ref="G71:T71" si="0">SUM(G7:G70)</f>
        <v>791832</v>
      </c>
      <c r="H71" s="91">
        <f t="shared" si="0"/>
        <v>825027940</v>
      </c>
      <c r="I71" s="91">
        <f t="shared" si="0"/>
        <v>68752327</v>
      </c>
      <c r="J71" s="91">
        <f t="shared" si="0"/>
        <v>68752327</v>
      </c>
      <c r="K71" s="91">
        <f t="shared" si="0"/>
        <v>68752328</v>
      </c>
      <c r="L71" s="91">
        <f t="shared" si="0"/>
        <v>68752330</v>
      </c>
      <c r="M71" s="91">
        <f t="shared" si="0"/>
        <v>68752327</v>
      </c>
      <c r="N71" s="91">
        <f t="shared" si="0"/>
        <v>68752329</v>
      </c>
      <c r="O71" s="91">
        <f t="shared" si="0"/>
        <v>68752327</v>
      </c>
      <c r="P71" s="91">
        <f t="shared" si="0"/>
        <v>68752330</v>
      </c>
      <c r="Q71" s="91">
        <f t="shared" si="0"/>
        <v>68752328</v>
      </c>
      <c r="R71" s="91">
        <f t="shared" si="0"/>
        <v>68752329</v>
      </c>
      <c r="S71" s="91">
        <f t="shared" si="0"/>
        <v>68752327</v>
      </c>
      <c r="T71" s="91">
        <f t="shared" si="0"/>
        <v>68752331</v>
      </c>
      <c r="U71" s="91">
        <f t="shared" ref="U71:AD71" si="1">SUM(U7:U100)</f>
        <v>0</v>
      </c>
      <c r="V71" s="91">
        <f t="shared" si="1"/>
        <v>0</v>
      </c>
      <c r="W71" s="91">
        <f t="shared" si="1"/>
        <v>0</v>
      </c>
      <c r="X71" s="91">
        <f t="shared" si="1"/>
        <v>0</v>
      </c>
      <c r="Y71" s="91">
        <f t="shared" si="1"/>
        <v>0</v>
      </c>
      <c r="Z71" s="91">
        <f t="shared" si="1"/>
        <v>0</v>
      </c>
      <c r="AA71" s="91">
        <f t="shared" si="1"/>
        <v>0</v>
      </c>
      <c r="AB71" s="91">
        <f t="shared" si="1"/>
        <v>0</v>
      </c>
      <c r="AC71" s="91">
        <f t="shared" si="1"/>
        <v>0</v>
      </c>
      <c r="AD71" s="91">
        <f t="shared" si="1"/>
        <v>0</v>
      </c>
    </row>
    <row r="73" spans="1:30" x14ac:dyDescent="0.25">
      <c r="C73" s="26"/>
      <c r="D73" s="26"/>
      <c r="E73" s="26"/>
      <c r="F73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3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99</v>
      </c>
    </row>
    <row r="3" spans="1:34" ht="15.75" customHeight="1" x14ac:dyDescent="0.25">
      <c r="B3" s="5" t="s">
        <v>100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101</v>
      </c>
      <c r="H4" s="122" t="s">
        <v>8</v>
      </c>
      <c r="I4" s="110" t="s">
        <v>102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103</v>
      </c>
      <c r="Z4" s="114"/>
      <c r="AA4" s="114"/>
      <c r="AB4" s="114"/>
      <c r="AC4" s="114"/>
      <c r="AD4" s="115" t="s">
        <v>104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105</v>
      </c>
      <c r="J5" s="126" t="s">
        <v>106</v>
      </c>
      <c r="K5" s="110" t="s">
        <v>107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108</v>
      </c>
      <c r="L6" s="61" t="s">
        <v>109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180648144.90000001</v>
      </c>
      <c r="I7" s="46">
        <v>64360884.899999999</v>
      </c>
      <c r="J7" s="46">
        <v>21226952.760000002</v>
      </c>
      <c r="K7" s="46">
        <v>9926489.4399999995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16371575.1</v>
      </c>
      <c r="W7" s="46">
        <v>15880741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233433455.34999999</v>
      </c>
      <c r="I11" s="46">
        <v>75875281.099999994</v>
      </c>
      <c r="J11" s="46">
        <v>42483409.32</v>
      </c>
      <c r="K11" s="46">
        <v>6570013.6699999999</v>
      </c>
      <c r="L11" s="46">
        <v>108504751.26000001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19471117.629999999</v>
      </c>
      <c r="U11" s="46">
        <v>19613678</v>
      </c>
      <c r="V11" s="46">
        <v>19425444.399999999</v>
      </c>
      <c r="W11" s="46">
        <v>18813691</v>
      </c>
      <c r="X11" s="46">
        <v>18813698.32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184873162.94999999</v>
      </c>
      <c r="I13" s="46">
        <v>64369949.859999999</v>
      </c>
      <c r="J13" s="46">
        <v>27169461.600000001</v>
      </c>
      <c r="K13" s="46">
        <v>5008280.79</v>
      </c>
      <c r="L13" s="46">
        <v>88325470.700000003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15567364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137229553.31</v>
      </c>
      <c r="I17" s="46">
        <v>48420766.979999997</v>
      </c>
      <c r="J17" s="46">
        <v>32700373.289999999</v>
      </c>
      <c r="K17" s="46">
        <v>3604555.73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11438208</v>
      </c>
      <c r="S17" s="46">
        <v>11438227</v>
      </c>
      <c r="T17" s="46">
        <v>11423978.369999999</v>
      </c>
      <c r="U17" s="46">
        <v>11438203</v>
      </c>
      <c r="V17" s="46">
        <v>11438228</v>
      </c>
      <c r="W17" s="46">
        <v>11438227</v>
      </c>
      <c r="X17" s="46">
        <v>11438232.49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160063010.03</v>
      </c>
      <c r="I18" s="46">
        <v>0</v>
      </c>
      <c r="J18" s="46">
        <v>0</v>
      </c>
      <c r="K18" s="46">
        <v>41567279.390000001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17186568.719999999</v>
      </c>
      <c r="U18" s="46">
        <v>12440888</v>
      </c>
      <c r="V18" s="46">
        <v>12440887</v>
      </c>
      <c r="W18" s="46">
        <v>14523205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336293462.11000001</v>
      </c>
      <c r="I19" s="46">
        <v>63091806.93</v>
      </c>
      <c r="J19" s="46">
        <v>34539210.479999997</v>
      </c>
      <c r="K19" s="46">
        <v>8256538.0800000001</v>
      </c>
      <c r="L19" s="46">
        <v>230405906.62</v>
      </c>
      <c r="M19" s="46">
        <v>30642275.609999999</v>
      </c>
      <c r="N19" s="46">
        <v>30416713</v>
      </c>
      <c r="O19" s="46">
        <v>30376450</v>
      </c>
      <c r="P19" s="46">
        <v>30436641</v>
      </c>
      <c r="Q19" s="46">
        <v>29836942</v>
      </c>
      <c r="R19" s="46">
        <v>30476876</v>
      </c>
      <c r="S19" s="46">
        <v>30416715</v>
      </c>
      <c r="T19" s="46">
        <v>30416735</v>
      </c>
      <c r="U19" s="46">
        <v>23081769.370000001</v>
      </c>
      <c r="V19" s="46">
        <v>23416716</v>
      </c>
      <c r="W19" s="46">
        <v>23386881.199999999</v>
      </c>
      <c r="X19" s="46">
        <v>23388747.93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52570737.899999999</v>
      </c>
      <c r="I20" s="46">
        <v>0</v>
      </c>
      <c r="J20" s="46">
        <v>0</v>
      </c>
      <c r="K20" s="46">
        <v>18869787.050000001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4546082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64482169.420000002</v>
      </c>
      <c r="I21" s="46">
        <v>0</v>
      </c>
      <c r="J21" s="46">
        <v>0</v>
      </c>
      <c r="K21" s="46">
        <v>11096160.210000001</v>
      </c>
      <c r="L21" s="46">
        <v>53386009.210000001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6559199</v>
      </c>
      <c r="V21" s="46">
        <v>3374576.91</v>
      </c>
      <c r="W21" s="46">
        <v>3166683.48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103566616.95</v>
      </c>
      <c r="I22" s="46">
        <v>0</v>
      </c>
      <c r="J22" s="46">
        <v>0</v>
      </c>
      <c r="K22" s="46">
        <v>76166256.450000003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8311688.2000000002</v>
      </c>
      <c r="V22" s="46">
        <v>7034867.0999999996</v>
      </c>
      <c r="W22" s="46">
        <v>5844887.1200000001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52243950.109999999</v>
      </c>
      <c r="I23" s="46">
        <v>0</v>
      </c>
      <c r="J23" s="46">
        <v>0</v>
      </c>
      <c r="K23" s="46">
        <v>686893.54</v>
      </c>
      <c r="L23" s="46">
        <v>51557056.57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6302194.9699999997</v>
      </c>
      <c r="W23" s="46">
        <v>4358368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5431777.2699999996</v>
      </c>
      <c r="I24" s="46">
        <v>0</v>
      </c>
      <c r="J24" s="46">
        <v>0</v>
      </c>
      <c r="K24" s="46">
        <v>0</v>
      </c>
      <c r="L24" s="46">
        <v>5431777.2699999996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1110185.2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27644781.379999999</v>
      </c>
      <c r="I28" s="46">
        <v>0</v>
      </c>
      <c r="J28" s="46">
        <v>0</v>
      </c>
      <c r="K28" s="46">
        <v>3776760.71</v>
      </c>
      <c r="L28" s="46">
        <v>23868020.670000002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4350347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42821799.939999998</v>
      </c>
      <c r="I29" s="46">
        <v>0</v>
      </c>
      <c r="J29" s="46">
        <v>0</v>
      </c>
      <c r="K29" s="46">
        <v>5278643.58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3572297</v>
      </c>
      <c r="R29" s="46">
        <v>3565008</v>
      </c>
      <c r="S29" s="46">
        <v>3565010</v>
      </c>
      <c r="T29" s="46">
        <v>3565009</v>
      </c>
      <c r="U29" s="46">
        <v>3565011</v>
      </c>
      <c r="V29" s="46">
        <v>3565009</v>
      </c>
      <c r="W29" s="46">
        <v>3567412.72</v>
      </c>
      <c r="X29" s="46">
        <v>3565008.22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594252275.32000005</v>
      </c>
      <c r="I30" s="46">
        <v>269371005.91000003</v>
      </c>
      <c r="J30" s="46">
        <v>0</v>
      </c>
      <c r="K30" s="46">
        <v>11815728.369999999</v>
      </c>
      <c r="L30" s="46">
        <v>313065541.04000002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46341172.799999997</v>
      </c>
      <c r="R30" s="46">
        <v>47368519</v>
      </c>
      <c r="S30" s="46">
        <v>47368517</v>
      </c>
      <c r="T30" s="46">
        <v>49368517</v>
      </c>
      <c r="U30" s="46">
        <v>49151148.82</v>
      </c>
      <c r="V30" s="46">
        <v>47879912.82</v>
      </c>
      <c r="W30" s="46">
        <v>84996249.5</v>
      </c>
      <c r="X30" s="46">
        <v>49349372.380000003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454767972.60000002</v>
      </c>
      <c r="I31" s="46">
        <v>125753138.89</v>
      </c>
      <c r="J31" s="46">
        <v>0</v>
      </c>
      <c r="K31" s="46">
        <v>41966705.869999997</v>
      </c>
      <c r="L31" s="46">
        <v>287048127.83999997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40439567.670000002</v>
      </c>
      <c r="U31" s="46">
        <v>38357251</v>
      </c>
      <c r="V31" s="46">
        <v>37555928</v>
      </c>
      <c r="W31" s="46">
        <v>34357248</v>
      </c>
      <c r="X31" s="46">
        <v>34357249.93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434842750.94</v>
      </c>
      <c r="I32" s="46">
        <v>147544779.53999999</v>
      </c>
      <c r="J32" s="46">
        <v>0</v>
      </c>
      <c r="K32" s="46">
        <v>22220325.219999999</v>
      </c>
      <c r="L32" s="46">
        <v>265077646.18000001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37446428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32460980.73</v>
      </c>
      <c r="I33" s="46">
        <v>0</v>
      </c>
      <c r="J33" s="46">
        <v>0</v>
      </c>
      <c r="K33" s="46">
        <v>0</v>
      </c>
      <c r="L33" s="46">
        <v>32460980.73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3053332.2</v>
      </c>
      <c r="R33" s="46">
        <v>2025988</v>
      </c>
      <c r="S33" s="46">
        <v>2025988</v>
      </c>
      <c r="T33" s="46">
        <v>206520.53</v>
      </c>
      <c r="U33" s="46">
        <v>0</v>
      </c>
      <c r="V33" s="46">
        <v>0</v>
      </c>
      <c r="W33" s="46">
        <v>0</v>
      </c>
      <c r="X33" s="46">
        <v>0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8959969.6199999992</v>
      </c>
      <c r="I38" s="46">
        <v>0</v>
      </c>
      <c r="J38" s="46">
        <v>0</v>
      </c>
      <c r="K38" s="46">
        <v>149134.1</v>
      </c>
      <c r="L38" s="46">
        <v>8810835.5199999996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3304934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4779596.88</v>
      </c>
      <c r="I40" s="46">
        <v>0</v>
      </c>
      <c r="J40" s="46">
        <v>0</v>
      </c>
      <c r="K40" s="46">
        <v>4779596.88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943669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1075056.1200000001</v>
      </c>
      <c r="I47" s="46">
        <v>0</v>
      </c>
      <c r="J47" s="46">
        <v>0</v>
      </c>
      <c r="K47" s="46">
        <v>0</v>
      </c>
      <c r="L47" s="46">
        <v>1075056.1200000001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256594.12</v>
      </c>
      <c r="W47" s="46">
        <v>158977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x14ac:dyDescent="0.25">
      <c r="A66" s="3">
        <v>60</v>
      </c>
      <c r="B66" s="53" t="s">
        <v>93</v>
      </c>
      <c r="C66" s="43"/>
      <c r="D66" s="43"/>
      <c r="E66" s="3"/>
      <c r="F66" s="3"/>
      <c r="G66" s="38">
        <v>0</v>
      </c>
      <c r="H66" s="46">
        <f t="shared" si="3"/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52"/>
      <c r="Z66" s="52"/>
      <c r="AA66" s="52"/>
      <c r="AB66" s="52"/>
      <c r="AC66" s="52"/>
      <c r="AD66" s="52"/>
      <c r="AE66" s="52"/>
      <c r="AF66" s="52"/>
      <c r="AG66" s="52"/>
      <c r="AH66" s="52"/>
    </row>
    <row r="67" spans="1:34" x14ac:dyDescent="0.25">
      <c r="A67" s="3">
        <v>61</v>
      </c>
      <c r="B67" s="53" t="s">
        <v>94</v>
      </c>
      <c r="C67" s="43"/>
      <c r="D67" s="43"/>
      <c r="E67" s="3"/>
      <c r="F67" s="3"/>
      <c r="G67" s="38">
        <v>0</v>
      </c>
      <c r="H67" s="46">
        <f t="shared" si="3"/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52"/>
      <c r="Z67" s="52"/>
      <c r="AA67" s="52"/>
      <c r="AB67" s="52"/>
      <c r="AC67" s="52"/>
      <c r="AD67" s="52"/>
      <c r="AE67" s="52"/>
      <c r="AF67" s="52"/>
      <c r="AG67" s="52"/>
      <c r="AH67" s="52"/>
    </row>
    <row r="68" spans="1:34" x14ac:dyDescent="0.25">
      <c r="A68" s="3">
        <v>62</v>
      </c>
      <c r="B68" s="53" t="s">
        <v>95</v>
      </c>
      <c r="C68" s="43"/>
      <c r="D68" s="43"/>
      <c r="E68" s="3"/>
      <c r="F68" s="3"/>
      <c r="G68" s="38">
        <v>0</v>
      </c>
      <c r="H68" s="46">
        <f t="shared" si="3"/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52"/>
      <c r="Z68" s="52"/>
      <c r="AA68" s="52"/>
      <c r="AB68" s="52"/>
      <c r="AC68" s="52"/>
      <c r="AD68" s="52"/>
      <c r="AE68" s="52"/>
      <c r="AF68" s="52"/>
      <c r="AG68" s="52"/>
      <c r="AH68" s="52"/>
    </row>
    <row r="69" spans="1:34" x14ac:dyDescent="0.25">
      <c r="A69" s="3">
        <v>63</v>
      </c>
      <c r="B69" s="53" t="s">
        <v>96</v>
      </c>
      <c r="C69" s="43"/>
      <c r="D69" s="43"/>
      <c r="E69" s="3"/>
      <c r="F69" s="3"/>
      <c r="G69" s="38">
        <v>0</v>
      </c>
      <c r="H69" s="46">
        <f t="shared" si="3"/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52"/>
      <c r="Z69" s="52"/>
      <c r="AA69" s="52"/>
      <c r="AB69" s="52"/>
      <c r="AC69" s="52"/>
      <c r="AD69" s="52"/>
      <c r="AE69" s="52"/>
      <c r="AF69" s="52"/>
      <c r="AG69" s="52"/>
      <c r="AH69" s="52"/>
    </row>
    <row r="70" spans="1:34" x14ac:dyDescent="0.25">
      <c r="A70" s="3">
        <v>64</v>
      </c>
      <c r="B70" s="53" t="s">
        <v>97</v>
      </c>
      <c r="C70" s="43"/>
      <c r="D70" s="43"/>
      <c r="E70" s="3"/>
      <c r="F70" s="3"/>
      <c r="G70" s="38">
        <v>0</v>
      </c>
      <c r="H70" s="46">
        <f t="shared" si="3"/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52"/>
      <c r="Z70" s="52"/>
      <c r="AA70" s="52"/>
      <c r="AB70" s="52"/>
      <c r="AC70" s="52"/>
      <c r="AD70" s="52"/>
      <c r="AE70" s="52"/>
      <c r="AF70" s="52"/>
      <c r="AG70" s="52"/>
      <c r="AH70" s="52"/>
    </row>
    <row r="71" spans="1:34" s="41" customFormat="1" ht="15.75" customHeight="1" x14ac:dyDescent="0.25">
      <c r="A71" s="6"/>
      <c r="B71" s="54" t="s">
        <v>98</v>
      </c>
      <c r="C71" s="3">
        <f>SUM(C7:C100)</f>
        <v>6631735</v>
      </c>
      <c r="D71" s="3">
        <f>SUM(D7:D100)</f>
        <v>5528302</v>
      </c>
      <c r="E71" s="3">
        <f>C71/(C71+D71)</f>
        <v>0.54537128464329998</v>
      </c>
      <c r="F71" s="3">
        <f>1-E71</f>
        <v>0.45462871535670002</v>
      </c>
      <c r="G71" s="40">
        <f t="shared" ref="G71:X71" si="4">SUM(G7:G70)</f>
        <v>627798</v>
      </c>
      <c r="H71" s="55">
        <f t="shared" si="4"/>
        <v>5207193540</v>
      </c>
      <c r="I71" s="55">
        <f t="shared" si="4"/>
        <v>1490036532.73</v>
      </c>
      <c r="J71" s="55">
        <f t="shared" si="4"/>
        <v>342349840.16000003</v>
      </c>
      <c r="K71" s="55">
        <f t="shared" si="4"/>
        <v>345061969.45999998</v>
      </c>
      <c r="L71" s="55">
        <f t="shared" si="4"/>
        <v>3029745197.6500001</v>
      </c>
      <c r="M71" s="55">
        <f t="shared" si="4"/>
        <v>432865196.16000003</v>
      </c>
      <c r="N71" s="55">
        <f t="shared" si="4"/>
        <v>432598475.75</v>
      </c>
      <c r="O71" s="55">
        <f t="shared" si="4"/>
        <v>433103246.97000003</v>
      </c>
      <c r="P71" s="55">
        <f t="shared" si="4"/>
        <v>433719409.45999998</v>
      </c>
      <c r="Q71" s="55">
        <f t="shared" si="4"/>
        <v>437716703.77999997</v>
      </c>
      <c r="R71" s="55">
        <f t="shared" si="4"/>
        <v>433381648.45999998</v>
      </c>
      <c r="S71" s="55">
        <f t="shared" si="4"/>
        <v>432895466.07999998</v>
      </c>
      <c r="T71" s="55">
        <f t="shared" si="4"/>
        <v>439747333</v>
      </c>
      <c r="U71" s="55">
        <f t="shared" si="4"/>
        <v>425480127.64999998</v>
      </c>
      <c r="V71" s="55">
        <f t="shared" si="4"/>
        <v>424843455.87</v>
      </c>
      <c r="W71" s="55">
        <f t="shared" si="4"/>
        <v>459898412.86000001</v>
      </c>
      <c r="X71" s="55">
        <f t="shared" si="4"/>
        <v>420944063.95999998</v>
      </c>
      <c r="Y71" s="55">
        <f t="shared" ref="Y71:AH71" si="5">SUM(Y7:Y100)</f>
        <v>0</v>
      </c>
      <c r="Z71" s="55">
        <f t="shared" si="5"/>
        <v>0</v>
      </c>
      <c r="AA71" s="55">
        <f t="shared" si="5"/>
        <v>0</v>
      </c>
      <c r="AB71" s="55">
        <f t="shared" si="5"/>
        <v>0</v>
      </c>
      <c r="AC71" s="55">
        <f t="shared" si="5"/>
        <v>0</v>
      </c>
      <c r="AD71" s="55">
        <f t="shared" si="5"/>
        <v>0</v>
      </c>
      <c r="AE71" s="55">
        <f t="shared" si="5"/>
        <v>0</v>
      </c>
      <c r="AF71" s="55">
        <f t="shared" si="5"/>
        <v>0</v>
      </c>
      <c r="AG71" s="55">
        <f t="shared" si="5"/>
        <v>0</v>
      </c>
      <c r="AH71" s="55">
        <f t="shared" si="5"/>
        <v>0</v>
      </c>
    </row>
    <row r="72" spans="1:34" x14ac:dyDescent="0.25">
      <c r="H72" s="56"/>
      <c r="I72" s="56"/>
      <c r="J72" s="56"/>
      <c r="K72" s="56"/>
      <c r="L72" s="56"/>
      <c r="M72" s="56"/>
      <c r="N72" s="56"/>
    </row>
    <row r="73" spans="1:34" x14ac:dyDescent="0.25">
      <c r="C73" s="42"/>
      <c r="D73" s="42"/>
      <c r="E73" s="42"/>
      <c r="F73" s="42"/>
      <c r="H73" s="56"/>
      <c r="I73" s="56"/>
      <c r="J73" s="56"/>
      <c r="K73" s="56"/>
      <c r="L73" s="56"/>
      <c r="M73" s="56"/>
      <c r="N73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73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B9" sqref="B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110</v>
      </c>
      <c r="X1" s="14"/>
    </row>
    <row r="3" spans="1:29" s="15" customFormat="1" ht="15" customHeight="1" x14ac:dyDescent="0.25">
      <c r="A3" s="8" t="s">
        <v>111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112</v>
      </c>
      <c r="U4" s="140"/>
      <c r="V4" s="140"/>
      <c r="W4" s="140"/>
      <c r="X4" s="140"/>
      <c r="Y4" s="128" t="s">
        <v>113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114</v>
      </c>
      <c r="D5" s="132"/>
      <c r="E5" s="131" t="s">
        <v>115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19445521.620000001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1610459</v>
      </c>
      <c r="Q7" s="24">
        <v>1360459</v>
      </c>
      <c r="R7" s="24">
        <v>1515460</v>
      </c>
      <c r="S7" s="24">
        <v>1515467.62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15486564.27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1323255.25</v>
      </c>
      <c r="O8" s="24">
        <v>1271435.6200000001</v>
      </c>
      <c r="P8" s="24">
        <v>1448019.87</v>
      </c>
      <c r="Q8" s="24">
        <v>1266917.06</v>
      </c>
      <c r="R8" s="24">
        <v>1336808.03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34340298.310000002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2804614</v>
      </c>
      <c r="N9" s="24">
        <v>3587541.39</v>
      </c>
      <c r="O9" s="24">
        <v>2704614</v>
      </c>
      <c r="P9" s="24">
        <v>2704614</v>
      </c>
      <c r="Q9" s="24">
        <v>2626614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20032457.329999998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1633539</v>
      </c>
      <c r="P11" s="24">
        <v>1563539</v>
      </c>
      <c r="Q11" s="24">
        <v>1513537</v>
      </c>
      <c r="R11" s="24">
        <v>1593537</v>
      </c>
      <c r="S11" s="24">
        <v>1593541.33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29385255.309999999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2538809.2599999998</v>
      </c>
      <c r="O12" s="24">
        <v>2404744.64</v>
      </c>
      <c r="P12" s="24">
        <v>2515158.0099999998</v>
      </c>
      <c r="Q12" s="24">
        <v>2333372.09</v>
      </c>
      <c r="R12" s="24">
        <v>2644363.4700000002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12643013.470000001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1049416</v>
      </c>
      <c r="M13" s="24">
        <v>1039419</v>
      </c>
      <c r="N13" s="24">
        <v>1039417</v>
      </c>
      <c r="O13" s="24">
        <v>999420</v>
      </c>
      <c r="P13" s="24">
        <v>999418</v>
      </c>
      <c r="Q13" s="24">
        <v>959419</v>
      </c>
      <c r="R13" s="24">
        <v>999417</v>
      </c>
      <c r="S13" s="24">
        <v>999424.47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12407368.4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937834</v>
      </c>
      <c r="O14" s="24">
        <v>937833</v>
      </c>
      <c r="P14" s="24">
        <v>937835</v>
      </c>
      <c r="Q14" s="24">
        <v>997832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8625837.9900000002</v>
      </c>
      <c r="H15" s="24">
        <v>724475</v>
      </c>
      <c r="I15" s="24">
        <v>724476</v>
      </c>
      <c r="J15" s="24">
        <v>724478</v>
      </c>
      <c r="K15" s="24">
        <v>724478</v>
      </c>
      <c r="L15" s="24">
        <v>724479</v>
      </c>
      <c r="M15" s="24">
        <v>724480</v>
      </c>
      <c r="N15" s="24">
        <v>724479</v>
      </c>
      <c r="O15" s="24">
        <v>724480</v>
      </c>
      <c r="P15" s="24">
        <v>738853.75</v>
      </c>
      <c r="Q15" s="24">
        <v>747051</v>
      </c>
      <c r="R15" s="24">
        <v>597052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7128548.29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746345.61</v>
      </c>
      <c r="O16" s="24">
        <v>525653</v>
      </c>
      <c r="P16" s="24">
        <v>525657</v>
      </c>
      <c r="Q16" s="24">
        <v>525652</v>
      </c>
      <c r="R16" s="24">
        <v>525654</v>
      </c>
      <c r="S16" s="24">
        <v>525659.68000000005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9726447.9499999993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525949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79744959.769999996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5724476.8300000001</v>
      </c>
      <c r="O18" s="24">
        <v>6879137</v>
      </c>
      <c r="P18" s="24">
        <v>6879134</v>
      </c>
      <c r="Q18" s="24">
        <v>5479137</v>
      </c>
      <c r="R18" s="24">
        <v>6629134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55133836.960000001</v>
      </c>
      <c r="H19" s="24">
        <v>5062195</v>
      </c>
      <c r="I19" s="24">
        <v>4914249.33</v>
      </c>
      <c r="J19" s="24">
        <v>4760765.54</v>
      </c>
      <c r="K19" s="24">
        <v>4982206</v>
      </c>
      <c r="L19" s="24">
        <v>4682143</v>
      </c>
      <c r="M19" s="24">
        <v>3672148</v>
      </c>
      <c r="N19" s="24">
        <v>3049101.55</v>
      </c>
      <c r="O19" s="24">
        <v>4612206</v>
      </c>
      <c r="P19" s="24">
        <v>4512201</v>
      </c>
      <c r="Q19" s="24">
        <v>4762203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8899677.0299999993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852569.31</v>
      </c>
      <c r="O20" s="24">
        <v>794637.63</v>
      </c>
      <c r="P20" s="24">
        <v>928706.26</v>
      </c>
      <c r="Q20" s="24">
        <v>867386.4</v>
      </c>
      <c r="R20" s="24">
        <v>832372.93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25402165.640000001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2287379.2400000002</v>
      </c>
      <c r="O21" s="24">
        <v>2138563</v>
      </c>
      <c r="P21" s="24">
        <v>2138565</v>
      </c>
      <c r="Q21" s="24">
        <v>2138564</v>
      </c>
      <c r="R21" s="24">
        <v>2028564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709051681.78999996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65615174.219999999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28111067.219999999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2362508.7999999998</v>
      </c>
      <c r="R23" s="24">
        <v>2382571.2799999998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22718234.690000001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5337668.8099999996</v>
      </c>
      <c r="R24" s="24">
        <v>3353677.1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21897250.18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1421739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6434298.96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337163</v>
      </c>
      <c r="Q27" s="24">
        <v>337164</v>
      </c>
      <c r="R27" s="24">
        <v>454163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1266709.72</v>
      </c>
      <c r="H28" s="24">
        <v>165993</v>
      </c>
      <c r="I28" s="24">
        <v>165993</v>
      </c>
      <c r="J28" s="24">
        <v>165993</v>
      </c>
      <c r="K28" s="24">
        <v>155994</v>
      </c>
      <c r="L28" s="24">
        <v>110770.8</v>
      </c>
      <c r="M28" s="24">
        <v>55995</v>
      </c>
      <c r="N28" s="24">
        <v>55995</v>
      </c>
      <c r="O28" s="24">
        <v>55995</v>
      </c>
      <c r="P28" s="24">
        <v>55995</v>
      </c>
      <c r="Q28" s="24">
        <v>55995</v>
      </c>
      <c r="R28" s="24">
        <v>55995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2552194</v>
      </c>
      <c r="I30" s="24">
        <v>2459487.34</v>
      </c>
      <c r="J30" s="24">
        <v>2552193</v>
      </c>
      <c r="K30" s="24">
        <v>2552196</v>
      </c>
      <c r="L30" s="24">
        <v>2552194</v>
      </c>
      <c r="M30" s="24">
        <v>2552198</v>
      </c>
      <c r="N30" s="24">
        <v>2552195</v>
      </c>
      <c r="O30" s="24">
        <v>2552197</v>
      </c>
      <c r="P30" s="24">
        <v>2552194</v>
      </c>
      <c r="Q30" s="24">
        <v>2552196</v>
      </c>
      <c r="R30" s="24">
        <v>2552195</v>
      </c>
      <c r="S30" s="24">
        <v>2552202.61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65473311.759999998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5210222.8899999997</v>
      </c>
      <c r="O31" s="24">
        <v>5178017</v>
      </c>
      <c r="P31" s="24">
        <v>5178015</v>
      </c>
      <c r="Q31" s="24">
        <v>5178015</v>
      </c>
      <c r="R31" s="24">
        <v>6038539.8600000003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37655424.159999996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3496795.01</v>
      </c>
      <c r="R35" s="24">
        <v>3544434.53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14223593.17</v>
      </c>
      <c r="H36" s="24">
        <v>1216618</v>
      </c>
      <c r="I36" s="24">
        <v>1216619</v>
      </c>
      <c r="J36" s="24">
        <v>1216619</v>
      </c>
      <c r="K36" s="24">
        <v>1216620</v>
      </c>
      <c r="L36" s="24">
        <v>1216619</v>
      </c>
      <c r="M36" s="24">
        <v>1216622</v>
      </c>
      <c r="N36" s="24">
        <v>1340768.31</v>
      </c>
      <c r="O36" s="24">
        <v>1116621</v>
      </c>
      <c r="P36" s="24">
        <v>1116621</v>
      </c>
      <c r="Q36" s="24">
        <v>916621</v>
      </c>
      <c r="R36" s="24">
        <v>1216620</v>
      </c>
      <c r="S36" s="24">
        <v>1216624.8600000001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568984.51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13778</v>
      </c>
      <c r="O38" s="24">
        <v>13777</v>
      </c>
      <c r="P38" s="24">
        <v>13778</v>
      </c>
      <c r="Q38" s="24">
        <v>17426.990000000002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2706146.54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209012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52773663.509999998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8025442.1699999999</v>
      </c>
      <c r="O41" s="24">
        <v>6334384.8899999997</v>
      </c>
      <c r="P41" s="24">
        <v>5967015.75</v>
      </c>
      <c r="Q41" s="24">
        <v>6656671.6699999999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102412876.89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10085892</v>
      </c>
      <c r="O42" s="24">
        <v>7412334</v>
      </c>
      <c r="P42" s="24">
        <v>7212334</v>
      </c>
      <c r="Q42" s="24">
        <v>4894839.3600000003</v>
      </c>
      <c r="R42" s="24">
        <v>6412332</v>
      </c>
      <c r="S42" s="24">
        <v>6412337.1799999997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3515450.4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182954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6413619.8099999996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223765</v>
      </c>
      <c r="M47" s="24">
        <v>23766</v>
      </c>
      <c r="N47" s="24">
        <v>23765</v>
      </c>
      <c r="O47" s="24">
        <v>523766</v>
      </c>
      <c r="P47" s="24">
        <v>523765</v>
      </c>
      <c r="Q47" s="24">
        <v>591015.11</v>
      </c>
      <c r="R47" s="24">
        <v>883765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12599893.73</v>
      </c>
      <c r="H48" s="24">
        <v>1114154</v>
      </c>
      <c r="I48" s="24">
        <v>1114154</v>
      </c>
      <c r="J48" s="24">
        <v>1114157</v>
      </c>
      <c r="K48" s="24">
        <v>1114159</v>
      </c>
      <c r="L48" s="24">
        <v>1004157</v>
      </c>
      <c r="M48" s="24">
        <v>1004158</v>
      </c>
      <c r="N48" s="24">
        <v>1004157</v>
      </c>
      <c r="O48" s="24">
        <v>1004160</v>
      </c>
      <c r="P48" s="24">
        <v>1004158</v>
      </c>
      <c r="Q48" s="24">
        <v>1004157</v>
      </c>
      <c r="R48" s="24">
        <v>1004157</v>
      </c>
      <c r="S48" s="24">
        <v>1114165.73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1424180.16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91182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6146041.3700000001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461702</v>
      </c>
      <c r="R50" s="24">
        <v>492701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60</v>
      </c>
      <c r="B66" s="2" t="s">
        <v>93</v>
      </c>
      <c r="C66" s="43"/>
      <c r="D66" s="43"/>
      <c r="E66" s="23"/>
      <c r="F66" s="23"/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5" customHeight="1" x14ac:dyDescent="0.25">
      <c r="A67" s="22">
        <v>61</v>
      </c>
      <c r="B67" s="2" t="s">
        <v>94</v>
      </c>
      <c r="C67" s="43"/>
      <c r="D67" s="43"/>
      <c r="E67" s="23"/>
      <c r="F67" s="23"/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5" customHeight="1" x14ac:dyDescent="0.25">
      <c r="A68" s="22">
        <v>62</v>
      </c>
      <c r="B68" s="2" t="s">
        <v>95</v>
      </c>
      <c r="C68" s="43"/>
      <c r="D68" s="43"/>
      <c r="E68" s="23"/>
      <c r="F68" s="23"/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5" customHeight="1" x14ac:dyDescent="0.25">
      <c r="A69" s="22">
        <v>63</v>
      </c>
      <c r="B69" s="2" t="s">
        <v>96</v>
      </c>
      <c r="C69" s="43"/>
      <c r="D69" s="43"/>
      <c r="E69" s="23"/>
      <c r="F69" s="23"/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5" customHeight="1" x14ac:dyDescent="0.25">
      <c r="A70" s="22">
        <v>64</v>
      </c>
      <c r="B70" s="2" t="s">
        <v>97</v>
      </c>
      <c r="C70" s="43"/>
      <c r="D70" s="43"/>
      <c r="E70" s="23"/>
      <c r="F70" s="23"/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15" customFormat="1" ht="15.75" customHeight="1" x14ac:dyDescent="0.25">
      <c r="A71" s="25"/>
      <c r="B71" s="28" t="s">
        <v>98</v>
      </c>
      <c r="C71" s="39">
        <f>SUM(C7:C100)</f>
        <v>0</v>
      </c>
      <c r="D71" s="39">
        <f>SUM(D7:D100)</f>
        <v>0</v>
      </c>
      <c r="E71" s="23"/>
      <c r="F71" s="23"/>
      <c r="G71" s="29">
        <f t="shared" ref="G71:T71" si="0">SUM(G7:G70)</f>
        <v>1583347554.8299999</v>
      </c>
      <c r="H71" s="29">
        <f t="shared" si="0"/>
        <v>131491642</v>
      </c>
      <c r="I71" s="29">
        <f t="shared" si="0"/>
        <v>137782693.37</v>
      </c>
      <c r="J71" s="29">
        <f t="shared" si="0"/>
        <v>130276515.97</v>
      </c>
      <c r="K71" s="29">
        <f t="shared" si="0"/>
        <v>135142409.19999999</v>
      </c>
      <c r="L71" s="29">
        <f t="shared" si="0"/>
        <v>132320181.68000001</v>
      </c>
      <c r="M71" s="29">
        <f t="shared" si="0"/>
        <v>127657723.40000001</v>
      </c>
      <c r="N71" s="29">
        <f t="shared" si="0"/>
        <v>133411638.01000001</v>
      </c>
      <c r="O71" s="29">
        <f t="shared" si="0"/>
        <v>137793152.19999999</v>
      </c>
      <c r="P71" s="29">
        <f t="shared" si="0"/>
        <v>130119106.04000001</v>
      </c>
      <c r="Q71" s="29">
        <f t="shared" si="0"/>
        <v>130316550.5</v>
      </c>
      <c r="R71" s="29">
        <f t="shared" si="0"/>
        <v>129943910.40000001</v>
      </c>
      <c r="S71" s="29">
        <f t="shared" si="0"/>
        <v>127092032.06</v>
      </c>
      <c r="T71" s="29">
        <f t="shared" si="0"/>
        <v>0</v>
      </c>
      <c r="U71" s="29">
        <f t="shared" ref="U71:AC71" si="1">SUM(U7:U100)</f>
        <v>0</v>
      </c>
      <c r="V71" s="29">
        <f t="shared" si="1"/>
        <v>0</v>
      </c>
      <c r="W71" s="29">
        <f t="shared" si="1"/>
        <v>0</v>
      </c>
      <c r="X71" s="29">
        <f t="shared" si="1"/>
        <v>0</v>
      </c>
      <c r="Y71" s="29">
        <f t="shared" si="1"/>
        <v>0</v>
      </c>
      <c r="Z71" s="29">
        <f t="shared" si="1"/>
        <v>0</v>
      </c>
      <c r="AA71" s="29">
        <f t="shared" si="1"/>
        <v>0</v>
      </c>
      <c r="AB71" s="29">
        <f t="shared" si="1"/>
        <v>0</v>
      </c>
      <c r="AC71" s="29">
        <f t="shared" si="1"/>
        <v>0</v>
      </c>
    </row>
    <row r="72" spans="1:29" x14ac:dyDescent="0.25">
      <c r="G72" s="30"/>
      <c r="H72" s="30"/>
      <c r="I72" s="30"/>
      <c r="T72" s="30"/>
      <c r="Y72" s="30"/>
    </row>
    <row r="73" spans="1:29" x14ac:dyDescent="0.25">
      <c r="C73" s="26"/>
      <c r="D73" s="26"/>
      <c r="E73" s="26"/>
      <c r="F73" s="26"/>
      <c r="G73" s="30"/>
      <c r="H73" s="30"/>
      <c r="I73" s="30"/>
      <c r="T73" s="30"/>
      <c r="Y73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73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116</v>
      </c>
      <c r="X1" s="14"/>
    </row>
    <row r="3" spans="1:29" s="15" customFormat="1" ht="15" customHeight="1" x14ac:dyDescent="0.25">
      <c r="A3" s="8" t="s">
        <v>117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112</v>
      </c>
      <c r="U4" s="140"/>
      <c r="V4" s="140"/>
      <c r="W4" s="140"/>
      <c r="X4" s="140"/>
      <c r="Y4" s="128" t="s">
        <v>113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114</v>
      </c>
      <c r="D5" s="132"/>
      <c r="E5" s="131" t="s">
        <v>115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8695895.3399999999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2044646.04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5600338.3899999997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172258.8</v>
      </c>
      <c r="M10" s="24">
        <v>172258.81</v>
      </c>
      <c r="N10" s="24">
        <v>343490.28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15447399.859999999</v>
      </c>
      <c r="H19" s="58">
        <v>1325552</v>
      </c>
      <c r="I19" s="58">
        <v>1325552</v>
      </c>
      <c r="J19" s="24">
        <v>1325552</v>
      </c>
      <c r="K19" s="24">
        <v>1325553</v>
      </c>
      <c r="L19" s="24">
        <v>1325552</v>
      </c>
      <c r="M19" s="24">
        <v>1325552</v>
      </c>
      <c r="N19" s="24">
        <v>1325552</v>
      </c>
      <c r="O19" s="24">
        <v>1325553</v>
      </c>
      <c r="P19" s="24">
        <v>1325552</v>
      </c>
      <c r="Q19" s="24">
        <v>1325552</v>
      </c>
      <c r="R19" s="24">
        <v>866324.04</v>
      </c>
      <c r="S19" s="24">
        <v>1325553.82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459227.96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459227.96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60</v>
      </c>
      <c r="B66" s="2" t="s">
        <v>93</v>
      </c>
      <c r="C66" s="43"/>
      <c r="D66" s="43"/>
      <c r="E66" s="23"/>
      <c r="F66" s="23"/>
      <c r="G66" s="58">
        <v>0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5" customHeight="1" x14ac:dyDescent="0.25">
      <c r="A67" s="22">
        <v>61</v>
      </c>
      <c r="B67" s="2" t="s">
        <v>94</v>
      </c>
      <c r="C67" s="43"/>
      <c r="D67" s="43"/>
      <c r="E67" s="23"/>
      <c r="F67" s="23"/>
      <c r="G67" s="58">
        <v>0</v>
      </c>
      <c r="H67" s="58">
        <v>0</v>
      </c>
      <c r="I67" s="58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5" customHeight="1" x14ac:dyDescent="0.25">
      <c r="A68" s="22">
        <v>62</v>
      </c>
      <c r="B68" s="2" t="s">
        <v>95</v>
      </c>
      <c r="C68" s="43"/>
      <c r="D68" s="43"/>
      <c r="E68" s="23"/>
      <c r="F68" s="23"/>
      <c r="G68" s="58">
        <v>0</v>
      </c>
      <c r="H68" s="58">
        <v>0</v>
      </c>
      <c r="I68" s="58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5" customHeight="1" x14ac:dyDescent="0.25">
      <c r="A69" s="22">
        <v>63</v>
      </c>
      <c r="B69" s="2" t="s">
        <v>96</v>
      </c>
      <c r="C69" s="43"/>
      <c r="D69" s="43"/>
      <c r="E69" s="23"/>
      <c r="F69" s="23"/>
      <c r="G69" s="58">
        <v>0</v>
      </c>
      <c r="H69" s="58">
        <v>0</v>
      </c>
      <c r="I69" s="58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5" customHeight="1" x14ac:dyDescent="0.25">
      <c r="A70" s="22">
        <v>64</v>
      </c>
      <c r="B70" s="2" t="s">
        <v>97</v>
      </c>
      <c r="C70" s="43"/>
      <c r="D70" s="43"/>
      <c r="E70" s="23"/>
      <c r="F70" s="23"/>
      <c r="G70" s="58">
        <v>0</v>
      </c>
      <c r="H70" s="58">
        <v>0</v>
      </c>
      <c r="I70" s="58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15" customFormat="1" ht="15.75" customHeight="1" x14ac:dyDescent="0.25">
      <c r="A71" s="25"/>
      <c r="B71" s="28" t="s">
        <v>98</v>
      </c>
      <c r="C71" s="39">
        <f>SUM(C7:C100)</f>
        <v>0</v>
      </c>
      <c r="D71" s="39">
        <f>SUM(D7:D100)</f>
        <v>0</v>
      </c>
      <c r="E71" s="23"/>
      <c r="F71" s="23"/>
      <c r="G71" s="59">
        <f t="shared" ref="G71:T71" si="0">SUM(G7:G70)</f>
        <v>52534955.170000002</v>
      </c>
      <c r="H71" s="59">
        <f t="shared" si="0"/>
        <v>4245510.8</v>
      </c>
      <c r="I71" s="59">
        <f t="shared" si="0"/>
        <v>4245511.8</v>
      </c>
      <c r="J71" s="29">
        <f t="shared" si="0"/>
        <v>4245509.8</v>
      </c>
      <c r="K71" s="29">
        <f t="shared" si="0"/>
        <v>4245513.8</v>
      </c>
      <c r="L71" s="29">
        <f t="shared" si="0"/>
        <v>3945511.8</v>
      </c>
      <c r="M71" s="29">
        <f t="shared" si="0"/>
        <v>3945512.81</v>
      </c>
      <c r="N71" s="29">
        <f t="shared" si="0"/>
        <v>5772313.1900000004</v>
      </c>
      <c r="O71" s="29">
        <f t="shared" si="0"/>
        <v>4377915</v>
      </c>
      <c r="P71" s="29">
        <f t="shared" si="0"/>
        <v>4377911</v>
      </c>
      <c r="Q71" s="29">
        <f t="shared" si="0"/>
        <v>4377913</v>
      </c>
      <c r="R71" s="29">
        <f t="shared" si="0"/>
        <v>4377912</v>
      </c>
      <c r="S71" s="29">
        <f t="shared" si="0"/>
        <v>4377920.17</v>
      </c>
      <c r="T71" s="29">
        <f t="shared" si="0"/>
        <v>0</v>
      </c>
      <c r="U71" s="29">
        <f t="shared" ref="U71:AC71" si="1">SUM(U7:U100)</f>
        <v>0</v>
      </c>
      <c r="V71" s="29">
        <f t="shared" si="1"/>
        <v>0</v>
      </c>
      <c r="W71" s="29">
        <f t="shared" si="1"/>
        <v>0</v>
      </c>
      <c r="X71" s="29">
        <f t="shared" si="1"/>
        <v>0</v>
      </c>
      <c r="Y71" s="29">
        <f t="shared" si="1"/>
        <v>0</v>
      </c>
      <c r="Z71" s="29">
        <f t="shared" si="1"/>
        <v>0</v>
      </c>
      <c r="AA71" s="29">
        <f t="shared" si="1"/>
        <v>0</v>
      </c>
      <c r="AB71" s="29">
        <f t="shared" si="1"/>
        <v>0</v>
      </c>
      <c r="AC71" s="29">
        <f t="shared" si="1"/>
        <v>0</v>
      </c>
    </row>
    <row r="72" spans="1:29" x14ac:dyDescent="0.25">
      <c r="F72" s="57"/>
      <c r="G72" s="60"/>
      <c r="H72" s="60"/>
      <c r="I72" s="60"/>
      <c r="T72" s="30"/>
      <c r="Y72" s="30"/>
    </row>
    <row r="73" spans="1:29" x14ac:dyDescent="0.25">
      <c r="C73" s="26"/>
      <c r="D73" s="26"/>
      <c r="E73" s="26"/>
      <c r="F73" s="26"/>
      <c r="G73" s="60"/>
      <c r="H73" s="60"/>
      <c r="I73" s="60"/>
      <c r="T73" s="30"/>
      <c r="Y73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73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118</v>
      </c>
      <c r="X1" s="14"/>
    </row>
    <row r="3" spans="1:29" s="15" customFormat="1" ht="15" customHeight="1" x14ac:dyDescent="0.25">
      <c r="A3" s="8" t="s">
        <v>119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112</v>
      </c>
      <c r="U4" s="146"/>
      <c r="V4" s="146"/>
      <c r="W4" s="146"/>
      <c r="X4" s="146"/>
      <c r="Y4" s="135" t="s">
        <v>113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114</v>
      </c>
      <c r="D5" s="150"/>
      <c r="E5" s="150" t="s">
        <v>115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101838701.81999999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7978226</v>
      </c>
      <c r="O7" s="24">
        <v>8078222</v>
      </c>
      <c r="P7" s="24">
        <v>7728226</v>
      </c>
      <c r="Q7" s="24">
        <v>7728225</v>
      </c>
      <c r="R7" s="24">
        <v>8728226</v>
      </c>
      <c r="S7" s="24">
        <v>8728224.8200000003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70793509.950000003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6078774.8899999997</v>
      </c>
      <c r="O8" s="24">
        <v>5364626</v>
      </c>
      <c r="P8" s="24">
        <v>6013556.29</v>
      </c>
      <c r="Q8" s="24">
        <v>5964626</v>
      </c>
      <c r="R8" s="24">
        <v>6119556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109228774.03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9551504</v>
      </c>
      <c r="N9" s="24">
        <v>8051503</v>
      </c>
      <c r="O9" s="24">
        <v>8801504</v>
      </c>
      <c r="P9" s="24">
        <v>7951503</v>
      </c>
      <c r="Q9" s="24">
        <v>7951504</v>
      </c>
      <c r="R9" s="24">
        <v>10112240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91479356.450000003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7284013</v>
      </c>
      <c r="M10" s="24">
        <v>7484011</v>
      </c>
      <c r="N10" s="24">
        <v>8231530.3799999999</v>
      </c>
      <c r="O10" s="24">
        <v>6984010</v>
      </c>
      <c r="P10" s="24">
        <v>7234012</v>
      </c>
      <c r="Q10" s="24">
        <v>7034011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60647029.539999999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5253792</v>
      </c>
      <c r="N11" s="24">
        <v>4453791</v>
      </c>
      <c r="O11" s="24">
        <v>4903789</v>
      </c>
      <c r="P11" s="24">
        <v>4603792</v>
      </c>
      <c r="Q11" s="24">
        <v>4453790</v>
      </c>
      <c r="R11" s="24">
        <v>5421879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99747347.870000005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8311473</v>
      </c>
      <c r="N12" s="24">
        <v>5911472</v>
      </c>
      <c r="O12" s="24">
        <v>8738341.7400000002</v>
      </c>
      <c r="P12" s="24">
        <v>8649553.0399999991</v>
      </c>
      <c r="Q12" s="24">
        <v>8472652.3200000003</v>
      </c>
      <c r="R12" s="24">
        <v>8646458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75830821.480000004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6468438</v>
      </c>
      <c r="M13" s="24">
        <v>6118437</v>
      </c>
      <c r="N13" s="24">
        <v>4818438</v>
      </c>
      <c r="O13" s="24">
        <v>5868435</v>
      </c>
      <c r="P13" s="24">
        <v>5768439</v>
      </c>
      <c r="Q13" s="24">
        <v>6357424.21</v>
      </c>
      <c r="R13" s="24">
        <v>6690975</v>
      </c>
      <c r="S13" s="24">
        <v>6418439.96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71758268.829999998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5144651</v>
      </c>
      <c r="P14" s="24">
        <v>5544653</v>
      </c>
      <c r="Q14" s="24">
        <v>5344653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35879300.700000003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2608528</v>
      </c>
      <c r="P15" s="24">
        <v>3008527</v>
      </c>
      <c r="Q15" s="24">
        <v>2808528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36461353.292999998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2995429</v>
      </c>
      <c r="M16" s="24">
        <v>2995427</v>
      </c>
      <c r="N16" s="24">
        <v>2995429</v>
      </c>
      <c r="O16" s="24">
        <v>2795430</v>
      </c>
      <c r="P16" s="24">
        <v>2795427</v>
      </c>
      <c r="Q16" s="24">
        <v>2732779.29</v>
      </c>
      <c r="R16" s="24">
        <v>2758077.71</v>
      </c>
      <c r="S16" s="24">
        <v>2795429.6030000001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115411718.31999999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9962051</v>
      </c>
      <c r="M17" s="24">
        <v>9638420</v>
      </c>
      <c r="N17" s="24">
        <v>4825977</v>
      </c>
      <c r="O17" s="24">
        <v>8175977</v>
      </c>
      <c r="P17" s="24">
        <v>10875976</v>
      </c>
      <c r="Q17" s="24">
        <v>7975977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871531464.04999995</v>
      </c>
      <c r="H18" s="24">
        <v>65748046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83246592.060000002</v>
      </c>
      <c r="O18" s="24">
        <v>78126834.700000003</v>
      </c>
      <c r="P18" s="24">
        <v>75558015.290000007</v>
      </c>
      <c r="Q18" s="24">
        <v>75836499.700000003</v>
      </c>
      <c r="R18" s="24">
        <v>74828156.700000003</v>
      </c>
      <c r="S18" s="24">
        <v>69768174.560000002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480153901.5</v>
      </c>
      <c r="H19" s="24">
        <v>45094853</v>
      </c>
      <c r="I19" s="24">
        <v>45094853</v>
      </c>
      <c r="J19" s="24">
        <v>35729765.600000001</v>
      </c>
      <c r="K19" s="24">
        <v>37138376.25</v>
      </c>
      <c r="L19" s="24">
        <v>43094855</v>
      </c>
      <c r="M19" s="24">
        <v>41166852</v>
      </c>
      <c r="N19" s="24">
        <v>34116452.850000001</v>
      </c>
      <c r="O19" s="24">
        <v>37873763</v>
      </c>
      <c r="P19" s="24">
        <v>39632834.5</v>
      </c>
      <c r="Q19" s="24">
        <v>40203764</v>
      </c>
      <c r="R19" s="24">
        <v>37253763</v>
      </c>
      <c r="S19" s="24">
        <v>43753769.299999997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292461601.25999999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31135070.399999999</v>
      </c>
      <c r="O20" s="24">
        <v>25144793.370000001</v>
      </c>
      <c r="P20" s="24">
        <v>24564622.440000001</v>
      </c>
      <c r="Q20" s="24">
        <v>26523409.77</v>
      </c>
      <c r="R20" s="24">
        <v>25048219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247285263.77000001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18345393</v>
      </c>
      <c r="P21" s="24">
        <v>22358150.260000002</v>
      </c>
      <c r="Q21" s="24">
        <v>21422365.199999999</v>
      </c>
      <c r="R21" s="24">
        <v>20331610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727981492.20000005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65825199.509999998</v>
      </c>
      <c r="P22" s="24">
        <v>64056940.060000002</v>
      </c>
      <c r="Q22" s="24">
        <v>71771974.790000007</v>
      </c>
      <c r="R22" s="24">
        <v>64735575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211384396.71000001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19155367.66</v>
      </c>
      <c r="O23" s="24">
        <v>17953618.609999999</v>
      </c>
      <c r="P23" s="24">
        <v>17526721.449999999</v>
      </c>
      <c r="Q23" s="24">
        <v>17170449.579999998</v>
      </c>
      <c r="R23" s="24">
        <v>17337295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121242438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12545106.119999999</v>
      </c>
      <c r="O24" s="24">
        <v>11195574</v>
      </c>
      <c r="P24" s="24">
        <v>2695575</v>
      </c>
      <c r="Q24" s="24">
        <v>11237439.619999999</v>
      </c>
      <c r="R24" s="24">
        <v>5195575</v>
      </c>
      <c r="S24" s="24">
        <v>5395574.9699999997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39040990.149999999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3200260</v>
      </c>
      <c r="O25" s="24">
        <v>3700260</v>
      </c>
      <c r="P25" s="24">
        <v>2200260</v>
      </c>
      <c r="Q25" s="24">
        <v>3150260</v>
      </c>
      <c r="R25" s="24">
        <v>3050260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360006915.05000001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33724027.109999999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421743504.20999998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34560730.670000002</v>
      </c>
      <c r="O29" s="24">
        <v>29922692</v>
      </c>
      <c r="P29" s="24">
        <v>41951562.869999997</v>
      </c>
      <c r="Q29" s="24">
        <v>40227075.909999996</v>
      </c>
      <c r="R29" s="24">
        <v>36822599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234286466.06</v>
      </c>
      <c r="H35" s="24">
        <v>21226944</v>
      </c>
      <c r="I35" s="24">
        <v>21226945</v>
      </c>
      <c r="J35" s="24">
        <v>20226945</v>
      </c>
      <c r="K35" s="24">
        <v>18879744.539999999</v>
      </c>
      <c r="L35" s="24">
        <v>19126948</v>
      </c>
      <c r="M35" s="24">
        <v>18201849.440000001</v>
      </c>
      <c r="N35" s="24">
        <v>17126948</v>
      </c>
      <c r="O35" s="24">
        <v>18804682.460000001</v>
      </c>
      <c r="P35" s="24">
        <v>19471885</v>
      </c>
      <c r="Q35" s="24">
        <v>19711759</v>
      </c>
      <c r="R35" s="24">
        <v>20270053</v>
      </c>
      <c r="S35" s="24">
        <v>20011762.620000001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74154974.969999999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7338897.9000000004</v>
      </c>
      <c r="O36" s="24">
        <v>5964496</v>
      </c>
      <c r="P36" s="24">
        <v>5964497</v>
      </c>
      <c r="Q36" s="24">
        <v>6281345.3700000001</v>
      </c>
      <c r="R36" s="24">
        <v>4764496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2916306.4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60</v>
      </c>
      <c r="B66" s="2" t="s">
        <v>93</v>
      </c>
      <c r="C66" s="43"/>
      <c r="D66" s="43"/>
      <c r="E66" s="23"/>
      <c r="F66" s="23"/>
      <c r="G66" s="6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5" customHeight="1" x14ac:dyDescent="0.25">
      <c r="A67" s="22">
        <v>61</v>
      </c>
      <c r="B67" s="2" t="s">
        <v>94</v>
      </c>
      <c r="C67" s="43"/>
      <c r="D67" s="43"/>
      <c r="E67" s="23"/>
      <c r="F67" s="23"/>
      <c r="G67" s="6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5" customHeight="1" x14ac:dyDescent="0.25">
      <c r="A68" s="22">
        <v>62</v>
      </c>
      <c r="B68" s="2" t="s">
        <v>95</v>
      </c>
      <c r="C68" s="43"/>
      <c r="D68" s="43"/>
      <c r="E68" s="23"/>
      <c r="F68" s="23"/>
      <c r="G68" s="6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5" customHeight="1" x14ac:dyDescent="0.25">
      <c r="A69" s="22">
        <v>63</v>
      </c>
      <c r="B69" s="2" t="s">
        <v>96</v>
      </c>
      <c r="C69" s="43"/>
      <c r="D69" s="43"/>
      <c r="E69" s="23"/>
      <c r="F69" s="23"/>
      <c r="G69" s="6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5" customHeight="1" x14ac:dyDescent="0.25">
      <c r="A70" s="22">
        <v>64</v>
      </c>
      <c r="B70" s="2" t="s">
        <v>97</v>
      </c>
      <c r="C70" s="43"/>
      <c r="D70" s="43"/>
      <c r="E70" s="23"/>
      <c r="F70" s="23"/>
      <c r="G70" s="6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15" customFormat="1" ht="15.75" customHeight="1" x14ac:dyDescent="0.25">
      <c r="A71" s="25"/>
      <c r="B71" s="28" t="s">
        <v>98</v>
      </c>
      <c r="C71" s="39">
        <f>SUM(C7:C100)</f>
        <v>0</v>
      </c>
      <c r="D71" s="39">
        <f>SUM(D7:D100)</f>
        <v>0</v>
      </c>
      <c r="E71" s="23"/>
      <c r="F71" s="23"/>
      <c r="G71" s="65">
        <f t="shared" ref="G71:T71" si="0">SUM(G7:G70)</f>
        <v>4953265896.6129999</v>
      </c>
      <c r="H71" s="29">
        <f t="shared" si="0"/>
        <v>410148389.19999999</v>
      </c>
      <c r="I71" s="29">
        <f t="shared" si="0"/>
        <v>406360673</v>
      </c>
      <c r="J71" s="29">
        <f t="shared" si="0"/>
        <v>395840365.19999999</v>
      </c>
      <c r="K71" s="29">
        <f t="shared" si="0"/>
        <v>415665576.52999997</v>
      </c>
      <c r="L71" s="29">
        <f t="shared" si="0"/>
        <v>419359929.56999999</v>
      </c>
      <c r="M71" s="29">
        <f t="shared" si="0"/>
        <v>400301478.44</v>
      </c>
      <c r="N71" s="29">
        <f t="shared" si="0"/>
        <v>426738871.11000001</v>
      </c>
      <c r="O71" s="29">
        <f t="shared" si="0"/>
        <v>414104539.5</v>
      </c>
      <c r="P71" s="29">
        <f t="shared" si="0"/>
        <v>416076501.19999999</v>
      </c>
      <c r="Q71" s="29">
        <f t="shared" si="0"/>
        <v>430282284.75999999</v>
      </c>
      <c r="R71" s="29">
        <f t="shared" si="0"/>
        <v>415849954.41000003</v>
      </c>
      <c r="S71" s="29">
        <f t="shared" si="0"/>
        <v>402537333.69300002</v>
      </c>
      <c r="T71" s="29">
        <f t="shared" si="0"/>
        <v>0</v>
      </c>
      <c r="U71" s="29">
        <f t="shared" ref="U71:AC71" si="1">SUM(U7:U100)</f>
        <v>0</v>
      </c>
      <c r="V71" s="29">
        <f t="shared" si="1"/>
        <v>0</v>
      </c>
      <c r="W71" s="29">
        <f t="shared" si="1"/>
        <v>0</v>
      </c>
      <c r="X71" s="29">
        <f t="shared" si="1"/>
        <v>0</v>
      </c>
      <c r="Y71" s="29">
        <f t="shared" si="1"/>
        <v>0</v>
      </c>
      <c r="Z71" s="29">
        <f t="shared" si="1"/>
        <v>0</v>
      </c>
      <c r="AA71" s="29">
        <f t="shared" si="1"/>
        <v>0</v>
      </c>
      <c r="AB71" s="29">
        <f t="shared" si="1"/>
        <v>0</v>
      </c>
      <c r="AC71" s="29">
        <f t="shared" si="1"/>
        <v>0</v>
      </c>
    </row>
    <row r="72" spans="1:29" x14ac:dyDescent="0.25">
      <c r="F72" s="57"/>
      <c r="G72" s="66"/>
      <c r="T72" s="30"/>
      <c r="Y72" s="30"/>
    </row>
    <row r="73" spans="1:29" x14ac:dyDescent="0.25">
      <c r="C73" s="26"/>
      <c r="D73" s="26"/>
      <c r="E73" s="26"/>
      <c r="F73" s="26"/>
      <c r="G73" s="66"/>
      <c r="T73" s="30"/>
      <c r="Y73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73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112</v>
      </c>
      <c r="U4" s="140"/>
      <c r="V4" s="140"/>
      <c r="W4" s="140"/>
      <c r="X4" s="140"/>
      <c r="Y4" s="128" t="s">
        <v>113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114</v>
      </c>
      <c r="D5" s="132"/>
      <c r="E5" s="131" t="s">
        <v>115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50153053.789999999</v>
      </c>
      <c r="H9" s="58">
        <v>3703225</v>
      </c>
      <c r="I9" s="58">
        <v>3703225</v>
      </c>
      <c r="J9" s="24">
        <v>3703225</v>
      </c>
      <c r="K9" s="24">
        <v>3703225</v>
      </c>
      <c r="L9" s="24">
        <v>3703225</v>
      </c>
      <c r="M9" s="24">
        <v>6496058</v>
      </c>
      <c r="N9" s="24">
        <v>3703225</v>
      </c>
      <c r="O9" s="24">
        <v>3502059.7</v>
      </c>
      <c r="P9" s="24">
        <v>5502386.2699999996</v>
      </c>
      <c r="Q9" s="24">
        <v>4358419.29</v>
      </c>
      <c r="R9" s="24">
        <v>4371553.91</v>
      </c>
      <c r="S9" s="24">
        <v>3703226.62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10483612.689999999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121661</v>
      </c>
      <c r="Q20" s="24">
        <v>90586</v>
      </c>
      <c r="R20" s="24">
        <v>121661</v>
      </c>
      <c r="S20" s="24">
        <v>121663.53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16909100.059999999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1554709.3</v>
      </c>
      <c r="P21" s="24">
        <v>1353545</v>
      </c>
      <c r="Q21" s="24">
        <v>1353544</v>
      </c>
      <c r="R21" s="24">
        <v>1681029.21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41526736.719999999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6279903.5999999996</v>
      </c>
      <c r="Q23" s="24">
        <v>2994177</v>
      </c>
      <c r="R23" s="24">
        <v>3390555.4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13785498.130000001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1035865</v>
      </c>
      <c r="Q36" s="24">
        <v>1035866</v>
      </c>
      <c r="R36" s="24">
        <v>1035866</v>
      </c>
      <c r="S36" s="24">
        <v>1030978.13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19577654.190000001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1146892.71</v>
      </c>
      <c r="R45" s="24">
        <v>409893.48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60</v>
      </c>
      <c r="B66" s="2" t="s">
        <v>93</v>
      </c>
      <c r="C66" s="43"/>
      <c r="D66" s="43"/>
      <c r="E66" s="23"/>
      <c r="F66" s="23"/>
      <c r="G66" s="58">
        <v>0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5" customHeight="1" x14ac:dyDescent="0.25">
      <c r="A67" s="22">
        <v>61</v>
      </c>
      <c r="B67" s="2" t="s">
        <v>94</v>
      </c>
      <c r="C67" s="43"/>
      <c r="D67" s="43"/>
      <c r="E67" s="23"/>
      <c r="F67" s="23"/>
      <c r="G67" s="58">
        <v>0</v>
      </c>
      <c r="H67" s="58">
        <v>0</v>
      </c>
      <c r="I67" s="58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5" customHeight="1" x14ac:dyDescent="0.25">
      <c r="A68" s="22">
        <v>62</v>
      </c>
      <c r="B68" s="2" t="s">
        <v>95</v>
      </c>
      <c r="C68" s="43"/>
      <c r="D68" s="43"/>
      <c r="E68" s="23"/>
      <c r="F68" s="23"/>
      <c r="G68" s="58">
        <v>0</v>
      </c>
      <c r="H68" s="58">
        <v>0</v>
      </c>
      <c r="I68" s="58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5" customHeight="1" x14ac:dyDescent="0.25">
      <c r="A69" s="22">
        <v>63</v>
      </c>
      <c r="B69" s="2" t="s">
        <v>96</v>
      </c>
      <c r="C69" s="43"/>
      <c r="D69" s="43"/>
      <c r="E69" s="23"/>
      <c r="F69" s="23"/>
      <c r="G69" s="58">
        <v>0</v>
      </c>
      <c r="H69" s="58">
        <v>0</v>
      </c>
      <c r="I69" s="58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5" customHeight="1" x14ac:dyDescent="0.25">
      <c r="A70" s="22">
        <v>64</v>
      </c>
      <c r="B70" s="2" t="s">
        <v>97</v>
      </c>
      <c r="C70" s="43"/>
      <c r="D70" s="43"/>
      <c r="E70" s="23"/>
      <c r="F70" s="23"/>
      <c r="G70" s="58">
        <v>0</v>
      </c>
      <c r="H70" s="58">
        <v>0</v>
      </c>
      <c r="I70" s="58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15" customFormat="1" ht="15.75" customHeight="1" x14ac:dyDescent="0.25">
      <c r="A71" s="25"/>
      <c r="B71" s="28" t="s">
        <v>98</v>
      </c>
      <c r="C71" s="39">
        <f>SUM(C7:C100)</f>
        <v>0</v>
      </c>
      <c r="D71" s="39">
        <f>SUM(D7:D100)</f>
        <v>0</v>
      </c>
      <c r="E71" s="23"/>
      <c r="F71" s="23"/>
      <c r="G71" s="59">
        <f t="shared" ref="G71:T71" si="0">SUM(G7:G70)</f>
        <v>196625672.80000001</v>
      </c>
      <c r="H71" s="59">
        <f t="shared" si="0"/>
        <v>15700183.58</v>
      </c>
      <c r="I71" s="59">
        <f t="shared" si="0"/>
        <v>15731263.58</v>
      </c>
      <c r="J71" s="29">
        <f t="shared" si="0"/>
        <v>15700187.58</v>
      </c>
      <c r="K71" s="29">
        <f t="shared" si="0"/>
        <v>17614705.719999999</v>
      </c>
      <c r="L71" s="29">
        <f t="shared" si="0"/>
        <v>15700191.58</v>
      </c>
      <c r="M71" s="29">
        <f t="shared" si="0"/>
        <v>18716706.75</v>
      </c>
      <c r="N71" s="29">
        <f t="shared" si="0"/>
        <v>16363846.35</v>
      </c>
      <c r="O71" s="29">
        <f t="shared" si="0"/>
        <v>16225933</v>
      </c>
      <c r="P71" s="29">
        <f t="shared" si="0"/>
        <v>20040817.870000001</v>
      </c>
      <c r="Q71" s="29">
        <f t="shared" si="0"/>
        <v>14924856</v>
      </c>
      <c r="R71" s="29">
        <f t="shared" si="0"/>
        <v>14955930</v>
      </c>
      <c r="S71" s="29">
        <f t="shared" si="0"/>
        <v>14951050.789999999</v>
      </c>
      <c r="T71" s="29">
        <f t="shared" si="0"/>
        <v>0</v>
      </c>
      <c r="U71" s="29">
        <f t="shared" ref="U71:AC71" si="1">SUM(U7:U100)</f>
        <v>0</v>
      </c>
      <c r="V71" s="29">
        <f t="shared" si="1"/>
        <v>0</v>
      </c>
      <c r="W71" s="29">
        <f t="shared" si="1"/>
        <v>0</v>
      </c>
      <c r="X71" s="29">
        <f t="shared" si="1"/>
        <v>0</v>
      </c>
      <c r="Y71" s="29">
        <f t="shared" si="1"/>
        <v>0</v>
      </c>
      <c r="Z71" s="29">
        <f t="shared" si="1"/>
        <v>0</v>
      </c>
      <c r="AA71" s="29">
        <f t="shared" si="1"/>
        <v>0</v>
      </c>
      <c r="AB71" s="29">
        <f t="shared" si="1"/>
        <v>0</v>
      </c>
      <c r="AC71" s="29">
        <f t="shared" si="1"/>
        <v>0</v>
      </c>
    </row>
    <row r="72" spans="1:29" x14ac:dyDescent="0.25">
      <c r="F72" s="57"/>
      <c r="G72" s="60"/>
      <c r="H72" s="60"/>
      <c r="I72" s="60"/>
      <c r="T72" s="30"/>
      <c r="Y72" s="30"/>
    </row>
    <row r="73" spans="1:29" x14ac:dyDescent="0.25">
      <c r="C73" s="26"/>
      <c r="D73" s="26"/>
      <c r="E73" s="26"/>
      <c r="F73" s="26"/>
      <c r="G73" s="60"/>
      <c r="H73" s="60"/>
      <c r="I73" s="60"/>
      <c r="T73" s="30"/>
      <c r="Y73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73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112</v>
      </c>
      <c r="U4" s="140"/>
      <c r="V4" s="140"/>
      <c r="W4" s="140"/>
      <c r="X4" s="140"/>
      <c r="Y4" s="128" t="s">
        <v>113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114</v>
      </c>
      <c r="D5" s="132"/>
      <c r="E5" s="131" t="s">
        <v>115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122451379.06</v>
      </c>
      <c r="H18" s="58">
        <v>9335397.0999999996</v>
      </c>
      <c r="I18" s="58">
        <v>9210215.5199999996</v>
      </c>
      <c r="J18" s="24">
        <v>9155773.5199999996</v>
      </c>
      <c r="K18" s="24">
        <v>9155776.5199999996</v>
      </c>
      <c r="L18" s="24">
        <v>9155776.5199999996</v>
      </c>
      <c r="M18" s="24">
        <v>9155780.5199999996</v>
      </c>
      <c r="N18" s="24">
        <v>8371358.2000000002</v>
      </c>
      <c r="O18" s="24">
        <v>8371358.2000000002</v>
      </c>
      <c r="P18" s="24">
        <v>13938373.970000001</v>
      </c>
      <c r="Q18" s="24">
        <v>12579607.630000001</v>
      </c>
      <c r="R18" s="24">
        <v>11897438.42</v>
      </c>
      <c r="S18" s="24">
        <v>12124522.939999999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3340698.04</v>
      </c>
      <c r="H19" s="58">
        <v>362818.02</v>
      </c>
      <c r="I19" s="58">
        <v>65364</v>
      </c>
      <c r="J19" s="24">
        <v>362818.02</v>
      </c>
      <c r="K19" s="24">
        <v>179239.06</v>
      </c>
      <c r="L19" s="24">
        <v>362818.02</v>
      </c>
      <c r="M19" s="24">
        <v>179241.06</v>
      </c>
      <c r="N19" s="24">
        <v>818322.26</v>
      </c>
      <c r="O19" s="24">
        <v>179239.06</v>
      </c>
      <c r="P19" s="24">
        <v>179241.06</v>
      </c>
      <c r="Q19" s="24">
        <v>179240.06</v>
      </c>
      <c r="R19" s="24">
        <v>406993.18</v>
      </c>
      <c r="S19" s="24">
        <v>65364.24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1284417</v>
      </c>
      <c r="I20" s="58">
        <v>1284420</v>
      </c>
      <c r="J20" s="24">
        <v>1284419</v>
      </c>
      <c r="K20" s="24">
        <v>1284423</v>
      </c>
      <c r="L20" s="24">
        <v>1284418</v>
      </c>
      <c r="M20" s="24">
        <v>1284425</v>
      </c>
      <c r="N20" s="24">
        <v>1577923.92</v>
      </c>
      <c r="O20" s="24">
        <v>1284425</v>
      </c>
      <c r="P20" s="24">
        <v>1284421</v>
      </c>
      <c r="Q20" s="24">
        <v>1284424</v>
      </c>
      <c r="R20" s="24">
        <v>1284420</v>
      </c>
      <c r="S20" s="24">
        <v>1284431.06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103575468.48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8630908.2300000004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25784201.73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2242741.73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23140489.34</v>
      </c>
      <c r="H27" s="58">
        <v>1814533.44</v>
      </c>
      <c r="I27" s="58">
        <v>2266585.37</v>
      </c>
      <c r="J27" s="24">
        <v>2266585.37</v>
      </c>
      <c r="K27" s="24">
        <v>1656771.67</v>
      </c>
      <c r="L27" s="24">
        <v>1656771.67</v>
      </c>
      <c r="M27" s="24">
        <v>1656771.67</v>
      </c>
      <c r="N27" s="24">
        <v>2123731.2599999998</v>
      </c>
      <c r="O27" s="24">
        <v>3657975.56</v>
      </c>
      <c r="P27" s="24">
        <v>1977714.29</v>
      </c>
      <c r="Q27" s="24">
        <v>1656771.67</v>
      </c>
      <c r="R27" s="24">
        <v>1656771.67</v>
      </c>
      <c r="S27" s="24">
        <v>749505.7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76773156.680000007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7268079.5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ht="15" customHeight="1" x14ac:dyDescent="0.25">
      <c r="A66" s="22">
        <v>60</v>
      </c>
      <c r="B66" s="2" t="s">
        <v>93</v>
      </c>
      <c r="C66" s="43"/>
      <c r="D66" s="43"/>
      <c r="E66" s="23"/>
      <c r="F66" s="23"/>
      <c r="G66" s="58">
        <v>0</v>
      </c>
      <c r="H66" s="58">
        <v>0</v>
      </c>
      <c r="I66" s="58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1:29" ht="15" customHeight="1" x14ac:dyDescent="0.25">
      <c r="A67" s="22">
        <v>61</v>
      </c>
      <c r="B67" s="2" t="s">
        <v>94</v>
      </c>
      <c r="C67" s="43"/>
      <c r="D67" s="43"/>
      <c r="E67" s="23"/>
      <c r="F67" s="23"/>
      <c r="G67" s="58">
        <v>0</v>
      </c>
      <c r="H67" s="58">
        <v>0</v>
      </c>
      <c r="I67" s="58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1:29" ht="15" customHeight="1" x14ac:dyDescent="0.25">
      <c r="A68" s="22">
        <v>62</v>
      </c>
      <c r="B68" s="2" t="s">
        <v>95</v>
      </c>
      <c r="C68" s="43"/>
      <c r="D68" s="43"/>
      <c r="E68" s="23"/>
      <c r="F68" s="23"/>
      <c r="G68" s="58">
        <v>0</v>
      </c>
      <c r="H68" s="58">
        <v>0</v>
      </c>
      <c r="I68" s="58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1:29" ht="15" customHeight="1" x14ac:dyDescent="0.25">
      <c r="A69" s="22">
        <v>63</v>
      </c>
      <c r="B69" s="2" t="s">
        <v>96</v>
      </c>
      <c r="C69" s="43"/>
      <c r="D69" s="43"/>
      <c r="E69" s="23"/>
      <c r="F69" s="23"/>
      <c r="G69" s="58">
        <v>0</v>
      </c>
      <c r="H69" s="58">
        <v>0</v>
      </c>
      <c r="I69" s="58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1:29" ht="15" customHeight="1" x14ac:dyDescent="0.25">
      <c r="A70" s="22">
        <v>64</v>
      </c>
      <c r="B70" s="2" t="s">
        <v>97</v>
      </c>
      <c r="C70" s="43"/>
      <c r="D70" s="43"/>
      <c r="E70" s="23"/>
      <c r="F70" s="23"/>
      <c r="G70" s="58">
        <v>0</v>
      </c>
      <c r="H70" s="58">
        <v>0</v>
      </c>
      <c r="I70" s="58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29" s="15" customFormat="1" ht="15.75" customHeight="1" x14ac:dyDescent="0.25">
      <c r="A71" s="25"/>
      <c r="B71" s="28" t="s">
        <v>98</v>
      </c>
      <c r="C71" s="39">
        <f>SUM(C7:C100)</f>
        <v>0</v>
      </c>
      <c r="D71" s="39">
        <f>SUM(D7:D100)</f>
        <v>0</v>
      </c>
      <c r="E71" s="23"/>
      <c r="F71" s="23"/>
      <c r="G71" s="59">
        <f t="shared" ref="G71:T71" si="0">SUM(G7:G70)</f>
        <v>405103628.31</v>
      </c>
      <c r="H71" s="59">
        <f t="shared" si="0"/>
        <v>32706548.559999999</v>
      </c>
      <c r="I71" s="59">
        <f t="shared" si="0"/>
        <v>32735966.890000001</v>
      </c>
      <c r="J71" s="29">
        <f t="shared" si="0"/>
        <v>32978980.91</v>
      </c>
      <c r="K71" s="29">
        <f t="shared" si="0"/>
        <v>32386431.25</v>
      </c>
      <c r="L71" s="29">
        <f t="shared" si="0"/>
        <v>32369167.210000001</v>
      </c>
      <c r="M71" s="29">
        <f t="shared" si="0"/>
        <v>32225770.25</v>
      </c>
      <c r="N71" s="29">
        <f t="shared" si="0"/>
        <v>32840886.640000001</v>
      </c>
      <c r="O71" s="29">
        <f t="shared" si="0"/>
        <v>33442131.050000001</v>
      </c>
      <c r="P71" s="29">
        <f t="shared" si="0"/>
        <v>38399604.549999997</v>
      </c>
      <c r="Q71" s="29">
        <f t="shared" si="0"/>
        <v>35649591.359999999</v>
      </c>
      <c r="R71" s="29">
        <f t="shared" si="0"/>
        <v>35195174.270000003</v>
      </c>
      <c r="S71" s="29">
        <f t="shared" si="0"/>
        <v>34173375.369999997</v>
      </c>
      <c r="T71" s="29">
        <f t="shared" si="0"/>
        <v>0</v>
      </c>
      <c r="U71" s="29">
        <f t="shared" ref="U71:AC71" si="1">SUM(U7:U100)</f>
        <v>0</v>
      </c>
      <c r="V71" s="29">
        <f t="shared" si="1"/>
        <v>0</v>
      </c>
      <c r="W71" s="29">
        <f t="shared" si="1"/>
        <v>0</v>
      </c>
      <c r="X71" s="29">
        <f t="shared" si="1"/>
        <v>0</v>
      </c>
      <c r="Y71" s="29">
        <f t="shared" si="1"/>
        <v>0</v>
      </c>
      <c r="Z71" s="29">
        <f t="shared" si="1"/>
        <v>0</v>
      </c>
      <c r="AA71" s="29">
        <f t="shared" si="1"/>
        <v>0</v>
      </c>
      <c r="AB71" s="29">
        <f t="shared" si="1"/>
        <v>0</v>
      </c>
      <c r="AC71" s="29">
        <f t="shared" si="1"/>
        <v>0</v>
      </c>
    </row>
    <row r="72" spans="1:29" x14ac:dyDescent="0.25">
      <c r="F72" s="57"/>
      <c r="G72" s="60"/>
      <c r="H72" s="60"/>
      <c r="I72" s="60"/>
      <c r="T72" s="30"/>
      <c r="Y72" s="30"/>
    </row>
    <row r="73" spans="1:29" x14ac:dyDescent="0.25">
      <c r="C73" s="26"/>
      <c r="D73" s="26"/>
      <c r="E73" s="26"/>
      <c r="F73" s="26"/>
      <c r="G73" s="60"/>
      <c r="H73" s="60"/>
      <c r="I73" s="60"/>
      <c r="T73" s="30"/>
      <c r="Y73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2023-12-08T10:30:20Z</dcterms:modified>
  <cp:category/>
</cp:coreProperties>
</file>