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6\"/>
    </mc:Choice>
  </mc:AlternateContent>
  <bookViews>
    <workbookView xWindow="0" yWindow="0" windowWidth="19200" windowHeight="10995" tabRatio="835" activeTab="1"/>
  </bookViews>
  <sheets>
    <sheet name="ИТОГО" sheetId="7" r:id="rId1"/>
    <sheet name="1.Скорая помощь, фин.обесп." sheetId="1" r:id="rId2"/>
    <sheet name="2. АП фин.обесп." sheetId="2" r:id="rId3"/>
    <sheet name="3. ДС, фин.обеспечение" sheetId="3" r:id="rId4"/>
    <sheet name="4 КС, фин.обеспечение " sheetId="4" r:id="rId5"/>
    <sheet name="5 МР КС, фин.обеспечение " sheetId="5" r:id="rId6"/>
    <sheet name="6 ВМП, фин.обеспечение  " sheetId="6" r:id="rId7"/>
  </sheets>
  <definedNames>
    <definedName name="_xlnm._FilterDatabase" localSheetId="1" hidden="1">'1.Скорая помощь, фин.обесп.'!$A$6:$G$6</definedName>
  </definedNames>
  <calcPr calcId="152511"/>
</workbook>
</file>

<file path=xl/calcChain.xml><?xml version="1.0" encoding="utf-8"?>
<calcChain xmlns="http://schemas.openxmlformats.org/spreadsheetml/2006/main">
  <c r="E8" i="5" l="1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7" i="5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7" i="4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7" i="3"/>
  <c r="I66" i="2"/>
  <c r="C18" i="6" l="1"/>
  <c r="C19" i="6"/>
  <c r="D67" i="2"/>
  <c r="E67" i="2"/>
  <c r="F67" i="2"/>
  <c r="G67" i="2"/>
  <c r="D8" i="6" l="1"/>
  <c r="E8" i="6"/>
  <c r="G8" i="6" s="1"/>
  <c r="F8" i="6"/>
  <c r="D9" i="6"/>
  <c r="E9" i="6"/>
  <c r="F9" i="6"/>
  <c r="D10" i="6"/>
  <c r="E10" i="6"/>
  <c r="G10" i="6" s="1"/>
  <c r="F10" i="6"/>
  <c r="D11" i="6"/>
  <c r="E11" i="6"/>
  <c r="F11" i="6"/>
  <c r="D12" i="6"/>
  <c r="E12" i="6"/>
  <c r="G12" i="6" s="1"/>
  <c r="F12" i="6"/>
  <c r="D13" i="6"/>
  <c r="E13" i="6"/>
  <c r="F13" i="6"/>
  <c r="D14" i="6"/>
  <c r="E14" i="6"/>
  <c r="G14" i="6" s="1"/>
  <c r="F14" i="6"/>
  <c r="D15" i="6"/>
  <c r="E15" i="6"/>
  <c r="F15" i="6"/>
  <c r="D16" i="6"/>
  <c r="E16" i="6"/>
  <c r="G16" i="6" s="1"/>
  <c r="F16" i="6"/>
  <c r="D17" i="6"/>
  <c r="E17" i="6"/>
  <c r="F17" i="6"/>
  <c r="D18" i="6"/>
  <c r="E18" i="6"/>
  <c r="G18" i="6" s="1"/>
  <c r="F18" i="6"/>
  <c r="D19" i="6"/>
  <c r="E19" i="6"/>
  <c r="F19" i="6"/>
  <c r="D20" i="6"/>
  <c r="E20" i="6"/>
  <c r="G20" i="6" s="1"/>
  <c r="F20" i="6"/>
  <c r="D21" i="6"/>
  <c r="E21" i="6"/>
  <c r="F21" i="6"/>
  <c r="D22" i="6"/>
  <c r="E22" i="6"/>
  <c r="F22" i="6"/>
  <c r="D23" i="6"/>
  <c r="G23" i="6" s="1"/>
  <c r="E23" i="6"/>
  <c r="F23" i="6"/>
  <c r="D24" i="6"/>
  <c r="E24" i="6"/>
  <c r="F24" i="6"/>
  <c r="D25" i="6"/>
  <c r="E25" i="6"/>
  <c r="F25" i="6"/>
  <c r="D26" i="6"/>
  <c r="E26" i="6"/>
  <c r="F26" i="6"/>
  <c r="D27" i="6"/>
  <c r="G27" i="6" s="1"/>
  <c r="E27" i="6"/>
  <c r="F27" i="6"/>
  <c r="D28" i="6"/>
  <c r="E28" i="6"/>
  <c r="F28" i="6"/>
  <c r="D29" i="6"/>
  <c r="E29" i="6"/>
  <c r="F29" i="6"/>
  <c r="D30" i="6"/>
  <c r="E30" i="6"/>
  <c r="F30" i="6"/>
  <c r="D31" i="6"/>
  <c r="G31" i="6" s="1"/>
  <c r="E31" i="6"/>
  <c r="F31" i="6"/>
  <c r="D32" i="6"/>
  <c r="E32" i="6"/>
  <c r="F32" i="6"/>
  <c r="D33" i="6"/>
  <c r="E33" i="6"/>
  <c r="F33" i="6"/>
  <c r="D34" i="6"/>
  <c r="E34" i="6"/>
  <c r="F34" i="6"/>
  <c r="D35" i="6"/>
  <c r="G35" i="6" s="1"/>
  <c r="E35" i="6"/>
  <c r="F35" i="6"/>
  <c r="D36" i="6"/>
  <c r="E36" i="6"/>
  <c r="F36" i="6"/>
  <c r="D37" i="6"/>
  <c r="E37" i="6"/>
  <c r="F37" i="6"/>
  <c r="D38" i="6"/>
  <c r="E38" i="6"/>
  <c r="F38" i="6"/>
  <c r="D39" i="6"/>
  <c r="G39" i="6" s="1"/>
  <c r="E39" i="6"/>
  <c r="F39" i="6"/>
  <c r="D40" i="6"/>
  <c r="E40" i="6"/>
  <c r="F40" i="6"/>
  <c r="D41" i="6"/>
  <c r="E41" i="6"/>
  <c r="F41" i="6"/>
  <c r="D42" i="6"/>
  <c r="E42" i="6"/>
  <c r="F42" i="6"/>
  <c r="D43" i="6"/>
  <c r="G43" i="6" s="1"/>
  <c r="E43" i="6"/>
  <c r="F43" i="6"/>
  <c r="D44" i="6"/>
  <c r="E44" i="6"/>
  <c r="F44" i="6"/>
  <c r="D45" i="6"/>
  <c r="E45" i="6"/>
  <c r="F45" i="6"/>
  <c r="D46" i="6"/>
  <c r="E46" i="6"/>
  <c r="F46" i="6"/>
  <c r="D47" i="6"/>
  <c r="G47" i="6" s="1"/>
  <c r="E47" i="6"/>
  <c r="F47" i="6"/>
  <c r="D48" i="6"/>
  <c r="E48" i="6"/>
  <c r="F48" i="6"/>
  <c r="D49" i="6"/>
  <c r="E49" i="6"/>
  <c r="F49" i="6"/>
  <c r="D50" i="6"/>
  <c r="E50" i="6"/>
  <c r="F50" i="6"/>
  <c r="D51" i="6"/>
  <c r="G51" i="6" s="1"/>
  <c r="E51" i="6"/>
  <c r="F51" i="6"/>
  <c r="D52" i="6"/>
  <c r="E52" i="6"/>
  <c r="F52" i="6"/>
  <c r="D53" i="6"/>
  <c r="E53" i="6"/>
  <c r="F53" i="6"/>
  <c r="D54" i="6"/>
  <c r="E54" i="6"/>
  <c r="F54" i="6"/>
  <c r="D55" i="6"/>
  <c r="G55" i="6" s="1"/>
  <c r="E55" i="6"/>
  <c r="F55" i="6"/>
  <c r="D56" i="6"/>
  <c r="E56" i="6"/>
  <c r="F56" i="6"/>
  <c r="D57" i="6"/>
  <c r="E57" i="6"/>
  <c r="F57" i="6"/>
  <c r="D58" i="6"/>
  <c r="E58" i="6"/>
  <c r="F58" i="6"/>
  <c r="D59" i="6"/>
  <c r="G59" i="6" s="1"/>
  <c r="E59" i="6"/>
  <c r="F59" i="6"/>
  <c r="D60" i="6"/>
  <c r="E60" i="6"/>
  <c r="F60" i="6"/>
  <c r="D61" i="6"/>
  <c r="E61" i="6"/>
  <c r="F61" i="6"/>
  <c r="D62" i="6"/>
  <c r="E62" i="6"/>
  <c r="F62" i="6"/>
  <c r="D63" i="6"/>
  <c r="G63" i="6" s="1"/>
  <c r="E63" i="6"/>
  <c r="F63" i="6"/>
  <c r="D64" i="6"/>
  <c r="E64" i="6"/>
  <c r="F64" i="6"/>
  <c r="D65" i="6"/>
  <c r="E65" i="6"/>
  <c r="F65" i="6"/>
  <c r="D66" i="6"/>
  <c r="E66" i="6"/>
  <c r="F66" i="6"/>
  <c r="F7" i="6"/>
  <c r="E7" i="6"/>
  <c r="D7" i="6"/>
  <c r="D8" i="1"/>
  <c r="G8" i="1" s="1"/>
  <c r="E8" i="1"/>
  <c r="F8" i="1"/>
  <c r="D9" i="1"/>
  <c r="G9" i="1" s="1"/>
  <c r="E9" i="1"/>
  <c r="F9" i="1"/>
  <c r="D10" i="1"/>
  <c r="G10" i="1" s="1"/>
  <c r="E10" i="1"/>
  <c r="F10" i="1"/>
  <c r="D11" i="1"/>
  <c r="G11" i="1" s="1"/>
  <c r="E11" i="1"/>
  <c r="F11" i="1"/>
  <c r="D12" i="1"/>
  <c r="G12" i="1" s="1"/>
  <c r="E12" i="1"/>
  <c r="F12" i="1"/>
  <c r="D13" i="1"/>
  <c r="G13" i="1" s="1"/>
  <c r="E13" i="1"/>
  <c r="F13" i="1"/>
  <c r="D14" i="1"/>
  <c r="G14" i="1" s="1"/>
  <c r="E14" i="1"/>
  <c r="F14" i="1"/>
  <c r="D15" i="1"/>
  <c r="G15" i="1" s="1"/>
  <c r="E15" i="1"/>
  <c r="F15" i="1"/>
  <c r="D16" i="1"/>
  <c r="G16" i="1" s="1"/>
  <c r="E16" i="1"/>
  <c r="F16" i="1"/>
  <c r="D17" i="1"/>
  <c r="G17" i="1" s="1"/>
  <c r="E17" i="1"/>
  <c r="F17" i="1"/>
  <c r="D18" i="1"/>
  <c r="G18" i="1" s="1"/>
  <c r="E18" i="1"/>
  <c r="F18" i="1"/>
  <c r="D19" i="1"/>
  <c r="G19" i="1" s="1"/>
  <c r="E19" i="1"/>
  <c r="F19" i="1"/>
  <c r="D20" i="1"/>
  <c r="G20" i="1" s="1"/>
  <c r="E20" i="1"/>
  <c r="F20" i="1"/>
  <c r="D21" i="1"/>
  <c r="G21" i="1" s="1"/>
  <c r="E21" i="1"/>
  <c r="F21" i="1"/>
  <c r="D22" i="1"/>
  <c r="G22" i="1" s="1"/>
  <c r="E22" i="1"/>
  <c r="F22" i="1"/>
  <c r="D23" i="1"/>
  <c r="G23" i="1" s="1"/>
  <c r="E23" i="1"/>
  <c r="F23" i="1"/>
  <c r="D24" i="1"/>
  <c r="G24" i="1" s="1"/>
  <c r="E24" i="1"/>
  <c r="F24" i="1"/>
  <c r="D25" i="1"/>
  <c r="G25" i="1" s="1"/>
  <c r="E25" i="1"/>
  <c r="F25" i="1"/>
  <c r="D26" i="1"/>
  <c r="G26" i="1" s="1"/>
  <c r="E26" i="1"/>
  <c r="F26" i="1"/>
  <c r="D27" i="1"/>
  <c r="G27" i="1" s="1"/>
  <c r="E27" i="1"/>
  <c r="F27" i="1"/>
  <c r="D28" i="1"/>
  <c r="G28" i="1" s="1"/>
  <c r="E28" i="1"/>
  <c r="F28" i="1"/>
  <c r="D29" i="1"/>
  <c r="G29" i="1" s="1"/>
  <c r="E29" i="1"/>
  <c r="F29" i="1"/>
  <c r="D30" i="1"/>
  <c r="G30" i="1" s="1"/>
  <c r="E30" i="1"/>
  <c r="F30" i="1"/>
  <c r="D31" i="1"/>
  <c r="G31" i="1" s="1"/>
  <c r="E31" i="1"/>
  <c r="F31" i="1"/>
  <c r="D32" i="1"/>
  <c r="G32" i="1" s="1"/>
  <c r="E32" i="1"/>
  <c r="F32" i="1"/>
  <c r="D33" i="1"/>
  <c r="G33" i="1" s="1"/>
  <c r="E33" i="1"/>
  <c r="F33" i="1"/>
  <c r="D34" i="1"/>
  <c r="G34" i="1" s="1"/>
  <c r="E34" i="1"/>
  <c r="F34" i="1"/>
  <c r="D35" i="1"/>
  <c r="G35" i="1" s="1"/>
  <c r="E35" i="1"/>
  <c r="F35" i="1"/>
  <c r="D36" i="1"/>
  <c r="G36" i="1" s="1"/>
  <c r="E36" i="1"/>
  <c r="F36" i="1"/>
  <c r="D37" i="1"/>
  <c r="G37" i="1" s="1"/>
  <c r="E37" i="1"/>
  <c r="F37" i="1"/>
  <c r="D38" i="1"/>
  <c r="G38" i="1" s="1"/>
  <c r="E38" i="1"/>
  <c r="F38" i="1"/>
  <c r="D39" i="1"/>
  <c r="G39" i="1" s="1"/>
  <c r="E39" i="1"/>
  <c r="F39" i="1"/>
  <c r="D40" i="1"/>
  <c r="G40" i="1" s="1"/>
  <c r="E40" i="1"/>
  <c r="F40" i="1"/>
  <c r="D41" i="1"/>
  <c r="G41" i="1" s="1"/>
  <c r="E41" i="1"/>
  <c r="F41" i="1"/>
  <c r="D42" i="1"/>
  <c r="G42" i="1" s="1"/>
  <c r="E42" i="1"/>
  <c r="F42" i="1"/>
  <c r="D43" i="1"/>
  <c r="G43" i="1" s="1"/>
  <c r="E43" i="1"/>
  <c r="F43" i="1"/>
  <c r="D44" i="1"/>
  <c r="G44" i="1" s="1"/>
  <c r="E44" i="1"/>
  <c r="F44" i="1"/>
  <c r="D45" i="1"/>
  <c r="G45" i="1" s="1"/>
  <c r="E45" i="1"/>
  <c r="F45" i="1"/>
  <c r="D46" i="1"/>
  <c r="G46" i="1" s="1"/>
  <c r="E46" i="1"/>
  <c r="F46" i="1"/>
  <c r="D47" i="1"/>
  <c r="G47" i="1" s="1"/>
  <c r="E47" i="1"/>
  <c r="F47" i="1"/>
  <c r="D48" i="1"/>
  <c r="G48" i="1" s="1"/>
  <c r="E48" i="1"/>
  <c r="F48" i="1"/>
  <c r="D49" i="1"/>
  <c r="G49" i="1" s="1"/>
  <c r="E49" i="1"/>
  <c r="F49" i="1"/>
  <c r="D50" i="1"/>
  <c r="G50" i="1" s="1"/>
  <c r="E50" i="1"/>
  <c r="F50" i="1"/>
  <c r="D51" i="1"/>
  <c r="G51" i="1" s="1"/>
  <c r="E51" i="1"/>
  <c r="F51" i="1"/>
  <c r="D52" i="1"/>
  <c r="G52" i="1" s="1"/>
  <c r="E52" i="1"/>
  <c r="F52" i="1"/>
  <c r="D53" i="1"/>
  <c r="G53" i="1" s="1"/>
  <c r="E53" i="1"/>
  <c r="F53" i="1"/>
  <c r="D54" i="1"/>
  <c r="G54" i="1" s="1"/>
  <c r="E54" i="1"/>
  <c r="F54" i="1"/>
  <c r="D55" i="1"/>
  <c r="G55" i="1" s="1"/>
  <c r="E55" i="1"/>
  <c r="F55" i="1"/>
  <c r="D56" i="1"/>
  <c r="G56" i="1" s="1"/>
  <c r="E56" i="1"/>
  <c r="F56" i="1"/>
  <c r="D57" i="1"/>
  <c r="G57" i="1" s="1"/>
  <c r="E57" i="1"/>
  <c r="F57" i="1"/>
  <c r="D58" i="1"/>
  <c r="G58" i="1" s="1"/>
  <c r="E58" i="1"/>
  <c r="F58" i="1"/>
  <c r="D59" i="1"/>
  <c r="G59" i="1" s="1"/>
  <c r="E59" i="1"/>
  <c r="F59" i="1"/>
  <c r="D60" i="1"/>
  <c r="G60" i="1" s="1"/>
  <c r="E60" i="1"/>
  <c r="F60" i="1"/>
  <c r="D61" i="1"/>
  <c r="G61" i="1" s="1"/>
  <c r="E61" i="1"/>
  <c r="F61" i="1"/>
  <c r="D62" i="1"/>
  <c r="G62" i="1" s="1"/>
  <c r="E62" i="1"/>
  <c r="F62" i="1"/>
  <c r="D63" i="1"/>
  <c r="G63" i="1" s="1"/>
  <c r="E63" i="1"/>
  <c r="F63" i="1"/>
  <c r="D64" i="1"/>
  <c r="G64" i="1" s="1"/>
  <c r="E64" i="1"/>
  <c r="F64" i="1"/>
  <c r="D65" i="1"/>
  <c r="G65" i="1" s="1"/>
  <c r="E65" i="1"/>
  <c r="F65" i="1"/>
  <c r="D66" i="1"/>
  <c r="E66" i="1"/>
  <c r="F66" i="1"/>
  <c r="G7" i="1"/>
  <c r="F7" i="1"/>
  <c r="E7" i="1"/>
  <c r="D7" i="1"/>
  <c r="G66" i="1" l="1"/>
  <c r="G65" i="6"/>
  <c r="G61" i="6"/>
  <c r="G57" i="6"/>
  <c r="G53" i="6"/>
  <c r="G49" i="6"/>
  <c r="G45" i="6"/>
  <c r="G41" i="6"/>
  <c r="G37" i="6"/>
  <c r="G33" i="6"/>
  <c r="G29" i="6"/>
  <c r="G25" i="6"/>
  <c r="G21" i="6"/>
  <c r="G66" i="6"/>
  <c r="G62" i="6"/>
  <c r="G58" i="6"/>
  <c r="G54" i="6"/>
  <c r="G50" i="6"/>
  <c r="G46" i="6"/>
  <c r="G42" i="6"/>
  <c r="G38" i="6"/>
  <c r="G34" i="6"/>
  <c r="G30" i="6"/>
  <c r="G26" i="6"/>
  <c r="G22" i="6"/>
  <c r="G19" i="6"/>
  <c r="G15" i="6"/>
  <c r="G11" i="6"/>
  <c r="G64" i="6"/>
  <c r="G60" i="6"/>
  <c r="G56" i="6"/>
  <c r="G52" i="6"/>
  <c r="G48" i="6"/>
  <c r="G44" i="6"/>
  <c r="G40" i="6"/>
  <c r="G36" i="6"/>
  <c r="G32" i="6"/>
  <c r="G28" i="6"/>
  <c r="G24" i="6"/>
  <c r="G17" i="6"/>
  <c r="G13" i="6"/>
  <c r="G9" i="6"/>
  <c r="G7" i="6"/>
  <c r="C66" i="7"/>
  <c r="G67" i="6" l="1"/>
  <c r="F67" i="6"/>
  <c r="E67" i="6"/>
  <c r="D67" i="6"/>
  <c r="C67" i="6"/>
  <c r="G67" i="5"/>
  <c r="F67" i="5"/>
  <c r="E67" i="5"/>
  <c r="D67" i="5"/>
  <c r="C67" i="5"/>
  <c r="G67" i="4"/>
  <c r="F67" i="4"/>
  <c r="E67" i="4"/>
  <c r="D67" i="4"/>
  <c r="C67" i="4"/>
  <c r="G67" i="3"/>
  <c r="F67" i="3"/>
  <c r="E67" i="3"/>
  <c r="D67" i="3"/>
  <c r="C67" i="3"/>
  <c r="C65" i="2"/>
  <c r="I65" i="2" s="1"/>
  <c r="C64" i="2"/>
  <c r="I64" i="2" s="1"/>
  <c r="C63" i="2"/>
  <c r="I63" i="2" s="1"/>
  <c r="C62" i="2"/>
  <c r="I62" i="2" s="1"/>
  <c r="C61" i="2"/>
  <c r="I61" i="2" s="1"/>
  <c r="C60" i="2"/>
  <c r="I60" i="2" s="1"/>
  <c r="C59" i="2"/>
  <c r="I59" i="2" s="1"/>
  <c r="C58" i="2"/>
  <c r="I58" i="2" s="1"/>
  <c r="C57" i="2"/>
  <c r="I57" i="2" s="1"/>
  <c r="C56" i="2"/>
  <c r="I56" i="2" s="1"/>
  <c r="C55" i="2"/>
  <c r="I55" i="2" s="1"/>
  <c r="C54" i="2"/>
  <c r="I54" i="2" s="1"/>
  <c r="C53" i="2"/>
  <c r="I53" i="2" s="1"/>
  <c r="C52" i="2"/>
  <c r="I52" i="2" s="1"/>
  <c r="C51" i="2"/>
  <c r="I51" i="2" s="1"/>
  <c r="C50" i="2"/>
  <c r="I50" i="2" s="1"/>
  <c r="C49" i="2"/>
  <c r="I49" i="2" s="1"/>
  <c r="C48" i="2"/>
  <c r="I48" i="2" s="1"/>
  <c r="C47" i="2"/>
  <c r="I47" i="2" s="1"/>
  <c r="C46" i="2"/>
  <c r="I46" i="2" s="1"/>
  <c r="C45" i="2"/>
  <c r="I45" i="2" s="1"/>
  <c r="C44" i="2"/>
  <c r="I44" i="2" s="1"/>
  <c r="C43" i="2"/>
  <c r="I43" i="2" s="1"/>
  <c r="C42" i="2"/>
  <c r="I42" i="2" s="1"/>
  <c r="C41" i="2"/>
  <c r="I41" i="2" s="1"/>
  <c r="C40" i="2"/>
  <c r="I40" i="2" s="1"/>
  <c r="C39" i="2"/>
  <c r="I39" i="2" s="1"/>
  <c r="C38" i="2"/>
  <c r="I38" i="2" s="1"/>
  <c r="C37" i="2"/>
  <c r="I37" i="2" s="1"/>
  <c r="C36" i="2"/>
  <c r="I36" i="2" s="1"/>
  <c r="C35" i="2"/>
  <c r="I35" i="2" s="1"/>
  <c r="C34" i="2"/>
  <c r="I34" i="2" s="1"/>
  <c r="C33" i="2"/>
  <c r="I33" i="2" s="1"/>
  <c r="C32" i="2"/>
  <c r="I32" i="2" s="1"/>
  <c r="C31" i="2"/>
  <c r="I31" i="2" s="1"/>
  <c r="C30" i="2"/>
  <c r="I30" i="2" s="1"/>
  <c r="C29" i="2"/>
  <c r="I29" i="2" s="1"/>
  <c r="C28" i="2"/>
  <c r="I28" i="2" s="1"/>
  <c r="C27" i="2"/>
  <c r="I27" i="2" s="1"/>
  <c r="C26" i="2"/>
  <c r="I26" i="2" s="1"/>
  <c r="C25" i="2"/>
  <c r="I25" i="2" s="1"/>
  <c r="C24" i="2"/>
  <c r="I24" i="2" s="1"/>
  <c r="C23" i="2"/>
  <c r="I23" i="2" s="1"/>
  <c r="C22" i="2"/>
  <c r="I22" i="2" s="1"/>
  <c r="C21" i="2"/>
  <c r="I21" i="2" s="1"/>
  <c r="C20" i="2"/>
  <c r="I20" i="2" s="1"/>
  <c r="C19" i="2"/>
  <c r="I19" i="2" s="1"/>
  <c r="C18" i="2"/>
  <c r="I18" i="2" s="1"/>
  <c r="C17" i="2"/>
  <c r="I17" i="2" s="1"/>
  <c r="C16" i="2"/>
  <c r="I16" i="2" s="1"/>
  <c r="C15" i="2"/>
  <c r="I15" i="2" s="1"/>
  <c r="C14" i="2"/>
  <c r="I14" i="2" s="1"/>
  <c r="C13" i="2"/>
  <c r="I13" i="2" s="1"/>
  <c r="C12" i="2"/>
  <c r="I12" i="2" s="1"/>
  <c r="C11" i="2"/>
  <c r="I11" i="2" s="1"/>
  <c r="C10" i="2"/>
  <c r="I10" i="2" s="1"/>
  <c r="C9" i="2"/>
  <c r="I9" i="2" s="1"/>
  <c r="C8" i="2"/>
  <c r="I8" i="2" s="1"/>
  <c r="C7" i="2"/>
  <c r="I7" i="2" s="1"/>
  <c r="G67" i="1"/>
  <c r="F67" i="1"/>
  <c r="E67" i="1"/>
  <c r="D67" i="1"/>
  <c r="C67" i="1"/>
  <c r="C14" i="7" l="1"/>
  <c r="C22" i="7"/>
  <c r="C30" i="7"/>
  <c r="C38" i="7"/>
  <c r="C46" i="7"/>
  <c r="C50" i="7"/>
  <c r="C62" i="7"/>
  <c r="C11" i="7"/>
  <c r="C19" i="7"/>
  <c r="C27" i="7"/>
  <c r="C35" i="7"/>
  <c r="C43" i="7"/>
  <c r="C55" i="7"/>
  <c r="C63" i="7"/>
  <c r="C12" i="7"/>
  <c r="C20" i="7"/>
  <c r="C28" i="7"/>
  <c r="C36" i="7"/>
  <c r="C40" i="7"/>
  <c r="C44" i="7"/>
  <c r="C48" i="7"/>
  <c r="C52" i="7"/>
  <c r="C56" i="7"/>
  <c r="C60" i="7"/>
  <c r="C64" i="7"/>
  <c r="C10" i="7"/>
  <c r="C18" i="7"/>
  <c r="C26" i="7"/>
  <c r="C34" i="7"/>
  <c r="C42" i="7"/>
  <c r="C54" i="7"/>
  <c r="C58" i="7"/>
  <c r="C7" i="7"/>
  <c r="C15" i="7"/>
  <c r="C23" i="7"/>
  <c r="C31" i="7"/>
  <c r="C39" i="7"/>
  <c r="C47" i="7"/>
  <c r="C51" i="7"/>
  <c r="C59" i="7"/>
  <c r="C8" i="7"/>
  <c r="C16" i="7"/>
  <c r="C24" i="7"/>
  <c r="C32" i="7"/>
  <c r="C9" i="7"/>
  <c r="C13" i="7"/>
  <c r="C17" i="7"/>
  <c r="C21" i="7"/>
  <c r="C25" i="7"/>
  <c r="C29" i="7"/>
  <c r="C33" i="7"/>
  <c r="C37" i="7"/>
  <c r="C41" i="7"/>
  <c r="C45" i="7"/>
  <c r="C49" i="7"/>
  <c r="C53" i="7"/>
  <c r="C57" i="7"/>
  <c r="C61" i="7"/>
  <c r="C65" i="7"/>
  <c r="C67" i="2"/>
  <c r="H67" i="2" l="1"/>
  <c r="C67" i="7"/>
  <c r="J67" i="2"/>
  <c r="I67" i="2"/>
  <c r="K67" i="2" l="1"/>
</calcChain>
</file>

<file path=xl/sharedStrings.xml><?xml version="1.0" encoding="utf-8"?>
<sst xmlns="http://schemas.openxmlformats.org/spreadsheetml/2006/main" count="497" uniqueCount="91">
  <si>
    <t>Скорая помощь, финансовое обеспечение</t>
  </si>
  <si>
    <t>Таблица 1</t>
  </si>
  <si>
    <t>№ п/п</t>
  </si>
  <si>
    <t>Медицинская организация</t>
  </si>
  <si>
    <t>Всего, руб.</t>
  </si>
  <si>
    <t>в том числе поквартально</t>
  </si>
  <si>
    <t>1 квартал</t>
  </si>
  <si>
    <t>2 квартал</t>
  </si>
  <si>
    <t>3 квартал</t>
  </si>
  <si>
    <t>4 квартал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</si>
  <si>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</si>
  <si>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</si>
  <si>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</si>
  <si>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</si>
  <si>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</si>
  <si>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</si>
  <si>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</si>
  <si>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</si>
  <si>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</si>
  <si>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</si>
  <si>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</si>
  <si>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</si>
  <si>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</si>
  <si>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</si>
  <si>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</si>
  <si>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</si>
  <si>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</si>
  <si>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</si>
  <si>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</si>
  <si>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</si>
  <si>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</si>
  <si>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</si>
  <si>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</si>
  <si>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</si>
  <si>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</si>
  <si>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</si>
  <si>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</si>
  <si>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</si>
  <si>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«Шадринская городская больница»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</si>
  <si>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</si>
  <si>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</si>
  <si>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</si>
  <si>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</si>
  <si>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</si>
  <si>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</si>
  <si>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</si>
  <si>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</si>
  <si>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</si>
  <si>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</si>
  <si>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</si>
  <si>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</si>
  <si>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</si>
  <si>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</si>
  <si>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</si>
  <si>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</si>
  <si>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</si>
  <si>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</si>
  <si>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</si>
  <si>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</si>
  <si>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</si>
  <si>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</si>
  <si>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</si>
  <si>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</si>
  <si>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</si>
  <si>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</si>
  <si>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</si>
  <si>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</si>
  <si>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</si>
  <si>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</si>
  <si>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</si>
  <si>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В том числе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</si>
  <si>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</si>
  <si>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</si>
  <si>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</si>
  <si>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</si>
  <si>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</si>
  <si>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Таблица 3</t>
  </si>
  <si>
    <t>Таблица 4</t>
  </si>
  <si>
    <t>Таблица 5</t>
  </si>
  <si>
    <t>Таблица 6</t>
  </si>
  <si>
    <t>руб.</t>
  </si>
  <si>
    <t>МТР</t>
  </si>
  <si>
    <t>№</t>
  </si>
  <si>
    <t>Финансовое обеспечение медицинской помощи в  амбулаторных условиях на 2023 год</t>
  </si>
  <si>
    <t>Таблица 2</t>
  </si>
  <si>
    <t>Финансовое обеспечение  медицинской помощи в условиях дневных стационаров на 2023 год</t>
  </si>
  <si>
    <t>Финансовое обеспечение  медицинской помощи в условиях круглосуточного стационара на 2023 год (не включая медицинскую реабилитацию и ВМП)</t>
  </si>
  <si>
    <t xml:space="preserve">Финансовое обеспечение  медицинской реабилитации в условиях круглосуточного стационара на 2023 год </t>
  </si>
  <si>
    <t xml:space="preserve">Финансовое обеспечение  ВМП в условиях круглосуточного стационара на 2023 год </t>
  </si>
  <si>
    <t>Приложение 6</t>
  </si>
  <si>
    <t>к протоколу заседания комиссии по разработке территориальной программы ОМС Курганской области от 28.04.2023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</si>
</sst>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B0F0"/>
      <name val="Arial"/>
      <family val="2"/>
      <charset val="204"/>
    </font>
    <font>
      <sz val="12"/>
      <color rgb="FF00B0F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0" fontId="2" fillId="0" borderId="0" xfId="0" applyFont="1"/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4" fontId="7" fillId="2" borderId="0" xfId="0" applyNumberFormat="1" applyFont="1" applyFill="1"/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4" fontId="7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4" fontId="8" fillId="2" borderId="1" xfId="0" applyNumberFormat="1" applyFont="1" applyFill="1" applyBorder="1" applyAlignment="1">
      <alignment horizontal="right" indent="1"/>
    </xf>
    <xf numFmtId="4" fontId="7" fillId="2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7" fillId="0" borderId="0" xfId="0" applyFont="1" applyFill="1"/>
    <xf numFmtId="0" fontId="0" fillId="0" borderId="0" xfId="0" applyFill="1"/>
    <xf numFmtId="0" fontId="8" fillId="0" borderId="0" xfId="0" applyFont="1" applyFill="1"/>
    <xf numFmtId="0" fontId="7" fillId="0" borderId="7" xfId="0" applyFont="1" applyFill="1" applyBorder="1"/>
    <xf numFmtId="0" fontId="7" fillId="0" borderId="7" xfId="0" applyFont="1" applyFill="1" applyBorder="1" applyAlignment="1">
      <alignment wrapText="1"/>
    </xf>
    <xf numFmtId="4" fontId="0" fillId="0" borderId="7" xfId="0" applyNumberFormat="1" applyFill="1" applyBorder="1"/>
    <xf numFmtId="0" fontId="7" fillId="0" borderId="7" xfId="0" applyFont="1" applyFill="1" applyBorder="1" applyAlignment="1">
      <alignment horizontal="left" vertical="center" wrapText="1"/>
    </xf>
    <xf numFmtId="0" fontId="8" fillId="0" borderId="7" xfId="0" applyFont="1" applyFill="1" applyBorder="1"/>
    <xf numFmtId="0" fontId="3" fillId="0" borderId="0" xfId="0" applyFont="1" applyFill="1"/>
    <xf numFmtId="4" fontId="0" fillId="0" borderId="0" xfId="0" applyNumberFormat="1" applyFill="1"/>
    <xf numFmtId="0" fontId="7" fillId="3" borderId="7" xfId="0" applyFont="1" applyFill="1" applyBorder="1" applyAlignment="1">
      <alignment wrapText="1"/>
    </xf>
    <xf numFmtId="4" fontId="0" fillId="3" borderId="7" xfId="0" applyNumberFormat="1" applyFill="1" applyBorder="1"/>
    <xf numFmtId="4" fontId="0" fillId="0" borderId="0" xfId="0" applyNumberFormat="1"/>
    <xf numFmtId="0" fontId="7" fillId="0" borderId="7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9"/>
  <sheetViews>
    <sheetView topLeftCell="A55" workbookViewId="0">
      <selection activeCell="H64" sqref="H64:H65"/>
    </sheetView>
  </sheetViews>
  <sheetFormatPr defaultRowHeight="15" x14ac:dyDescent="0.25"/>
  <cols>
    <col min="1" max="1" width="9.140625" style="73"/>
    <col min="2" max="2" width="50.85546875" style="73" customWidth="1"/>
    <col min="3" max="3" width="16" style="66" bestFit="1" customWidth="1"/>
    <col min="4" max="4" width="14.28515625" style="66" customWidth="1"/>
    <col min="5" max="5" width="23.5703125" style="66" customWidth="1"/>
    <col min="6" max="16384" width="9.140625" style="66"/>
  </cols>
  <sheetData>
    <row r="1" spans="1:5" x14ac:dyDescent="0.25">
      <c r="A1" s="65"/>
      <c r="B1" s="65"/>
    </row>
    <row r="2" spans="1:5" x14ac:dyDescent="0.25">
      <c r="A2" s="65"/>
      <c r="B2" s="65"/>
    </row>
    <row r="3" spans="1:5" x14ac:dyDescent="0.25">
      <c r="A3" s="67"/>
      <c r="B3" s="65"/>
    </row>
    <row r="4" spans="1:5" x14ac:dyDescent="0.25">
      <c r="A4" s="78" t="s">
        <v>2</v>
      </c>
      <c r="B4" s="79" t="s">
        <v>3</v>
      </c>
      <c r="C4" s="80" t="s">
        <v>80</v>
      </c>
    </row>
    <row r="5" spans="1:5" x14ac:dyDescent="0.25">
      <c r="A5" s="78"/>
      <c r="B5" s="79"/>
      <c r="C5" s="81"/>
    </row>
    <row r="6" spans="1:5" x14ac:dyDescent="0.25">
      <c r="A6" s="78"/>
      <c r="B6" s="79"/>
      <c r="C6" s="82"/>
    </row>
    <row r="7" spans="1:5" x14ac:dyDescent="0.25">
      <c r="A7" s="68">
        <v>1</v>
      </c>
      <c r="B7" s="75" t="s">
        <v>10</v>
      </c>
      <c r="C7" s="76">
        <f>'1.Скорая помощь, фин.обесп.'!C7+'2. АП фин.обесп.'!C7+'3. ДС, фин.обеспечение'!C7+'4 КС, фин.обеспечение '!C7+'5 МР КС, фин.обеспечение '!C7+'6 ВМП, фин.обеспечение  '!C7</f>
        <v>348512573.30000001</v>
      </c>
      <c r="E7" s="74"/>
    </row>
    <row r="8" spans="1:5" x14ac:dyDescent="0.25">
      <c r="A8" s="68">
        <v>2</v>
      </c>
      <c r="B8" s="75" t="s">
        <v>11</v>
      </c>
      <c r="C8" s="76">
        <f>'1.Скорая помощь, фин.обесп.'!C8+'2. АП фин.обесп.'!C8+'3. ДС, фин.обеспечение'!C8+'4 КС, фин.обеспечение '!C8+'5 МР КС, фин.обеспечение '!C8+'6 ВМП, фин.обеспечение  '!C8</f>
        <v>235426415.90000001</v>
      </c>
      <c r="E8" s="74"/>
    </row>
    <row r="9" spans="1:5" x14ac:dyDescent="0.25">
      <c r="A9" s="68">
        <v>3</v>
      </c>
      <c r="B9" s="75" t="s">
        <v>12</v>
      </c>
      <c r="C9" s="76">
        <f>'1.Скорая помощь, фин.обесп.'!C9+'2. АП фин.обесп.'!C9+'3. ДС, фин.обеспечение'!C9+'4 КС, фин.обеспечение '!C9+'5 МР КС, фин.обеспечение '!C9+'6 ВМП, фин.обеспечение  '!C9</f>
        <v>711813380.30000007</v>
      </c>
      <c r="E9" s="74"/>
    </row>
    <row r="10" spans="1:5" x14ac:dyDescent="0.25">
      <c r="A10" s="68">
        <v>4</v>
      </c>
      <c r="B10" s="69" t="s">
        <v>13</v>
      </c>
      <c r="C10" s="70">
        <f>'1.Скорая помощь, фин.обесп.'!C10+'2. АП фин.обесп.'!C10+'3. ДС, фин.обеспечение'!C10+'4 КС, фин.обеспечение '!C10+'5 МР КС, фин.обеспечение '!C10+'6 ВМП, фин.обеспечение  '!C10</f>
        <v>351982700.29000002</v>
      </c>
      <c r="E10" s="74"/>
    </row>
    <row r="11" spans="1:5" x14ac:dyDescent="0.25">
      <c r="A11" s="68">
        <v>5</v>
      </c>
      <c r="B11" s="69" t="s">
        <v>14</v>
      </c>
      <c r="C11" s="70">
        <f>'1.Скорая помощь, фин.обесп.'!C11+'2. АП фин.обесп.'!C11+'3. ДС, фин.обеспечение'!C11+'4 КС, фин.обеспечение '!C11+'5 МР КС, фин.обеспечение '!C11+'6 ВМП, фин.обеспечение  '!C11</f>
        <v>364556825.49000001</v>
      </c>
      <c r="E11" s="74"/>
    </row>
    <row r="12" spans="1:5" x14ac:dyDescent="0.25">
      <c r="A12" s="68">
        <v>6</v>
      </c>
      <c r="B12" s="69" t="s">
        <v>15</v>
      </c>
      <c r="C12" s="70">
        <f>'1.Скорая помощь, фин.обесп.'!C12+'2. АП фин.обесп.'!C12+'3. ДС, фин.обеспечение'!C12+'4 КС, фин.обеспечение '!C12+'5 МР КС, фин.обеспечение '!C12+'6 ВМП, фин.обеспечение  '!C12</f>
        <v>439596835.13</v>
      </c>
      <c r="E12" s="74"/>
    </row>
    <row r="13" spans="1:5" x14ac:dyDescent="0.25">
      <c r="A13" s="68">
        <v>7</v>
      </c>
      <c r="B13" s="69" t="s">
        <v>16</v>
      </c>
      <c r="C13" s="70">
        <f>'1.Скорая помощь, фин.обесп.'!C13+'2. АП фин.обесп.'!C13+'3. ДС, фин.обеспечение'!C13+'4 КС, фин.обеспечение '!C13+'5 МР КС, фин.обеспечение '!C13+'6 ВМП, фин.обеспечение  '!C13</f>
        <v>318058850.77000004</v>
      </c>
      <c r="E13" s="74"/>
    </row>
    <row r="14" spans="1:5" x14ac:dyDescent="0.25">
      <c r="A14" s="68">
        <v>8</v>
      </c>
      <c r="B14" s="69" t="s">
        <v>17</v>
      </c>
      <c r="C14" s="70">
        <f>'1.Скорая помощь, фин.обесп.'!C14+'2. АП фин.обесп.'!C14+'3. ДС, фин.обеспечение'!C14+'4 КС, фин.обеспечение '!C14+'5 МР КС, фин.обеспечение '!C14+'6 ВМП, фин.обеспечение  '!C14</f>
        <v>261671430.78999999</v>
      </c>
      <c r="E14" s="74"/>
    </row>
    <row r="15" spans="1:5" x14ac:dyDescent="0.25">
      <c r="A15" s="68">
        <v>9</v>
      </c>
      <c r="B15" s="69" t="s">
        <v>18</v>
      </c>
      <c r="C15" s="70">
        <f>'1.Скорая помощь, фин.обесп.'!C15+'2. АП фин.обесп.'!C15+'3. ДС, фин.обеспечение'!C15+'4 КС, фин.обеспечение '!C15+'5 МР КС, фин.обеспечение '!C15+'6 ВМП, фин.обеспечение  '!C15</f>
        <v>195420424.57999998</v>
      </c>
      <c r="E15" s="74"/>
    </row>
    <row r="16" spans="1:5" x14ac:dyDescent="0.25">
      <c r="A16" s="68">
        <v>10</v>
      </c>
      <c r="B16" s="69" t="s">
        <v>19</v>
      </c>
      <c r="C16" s="70">
        <f>'1.Скорая помощь, фин.обесп.'!C16+'2. АП фин.обесп.'!C16+'3. ДС, фин.обеспечение'!C16+'4 КС, фин.обеспечение '!C16+'5 МР КС, фин.обеспечение '!C16+'6 ВМП, фин.обеспечение  '!C16</f>
        <v>174271939.55299997</v>
      </c>
      <c r="E16" s="74"/>
    </row>
    <row r="17" spans="1:5" x14ac:dyDescent="0.25">
      <c r="A17" s="68">
        <v>11</v>
      </c>
      <c r="B17" s="69" t="s">
        <v>20</v>
      </c>
      <c r="C17" s="70">
        <f>'1.Скорая помощь, фин.обесп.'!C17+'2. АП фин.обесп.'!C17+'3. ДС, фин.обеспечение'!C17+'4 КС, фин.обеспечение '!C17+'5 МР КС, фин.обеспечение '!C17+'6 ВМП, фин.обеспечение  '!C17</f>
        <v>287547177.33000004</v>
      </c>
      <c r="E17" s="74"/>
    </row>
    <row r="18" spans="1:5" x14ac:dyDescent="0.25">
      <c r="A18" s="68">
        <v>12</v>
      </c>
      <c r="B18" s="69" t="s">
        <v>21</v>
      </c>
      <c r="C18" s="70">
        <f>'1.Скорая помощь, фин.обесп.'!C18+'2. АП фин.обесп.'!C18+'3. ДС, фин.обеспечение'!C18+'4 КС, фин.обеспечение '!C18+'5 МР КС, фин.обеспечение '!C18+'6 ВМП, фин.обеспечение  '!C18</f>
        <v>1192688167.5699999</v>
      </c>
      <c r="E18" s="74"/>
    </row>
    <row r="19" spans="1:5" x14ac:dyDescent="0.25">
      <c r="A19" s="68">
        <v>13</v>
      </c>
      <c r="B19" s="69" t="s">
        <v>22</v>
      </c>
      <c r="C19" s="70">
        <f>'1.Скорая помощь, фин.обесп.'!C19+'2. АП фин.обесп.'!C19+'3. ДС, фин.обеспечение'!C19+'4 КС, фин.обеспечение '!C19+'5 МР КС, фин.обеспечение '!C19+'6 ВМП, фин.обеспечение  '!C19</f>
        <v>1125665229.0200002</v>
      </c>
      <c r="E19" s="74"/>
    </row>
    <row r="20" spans="1:5" x14ac:dyDescent="0.25">
      <c r="A20" s="68">
        <v>14</v>
      </c>
      <c r="B20" s="69" t="s">
        <v>23</v>
      </c>
      <c r="C20" s="70">
        <f>'1.Скорая помощь, фин.обесп.'!C20+'2. АП фин.обесп.'!C20+'3. ДС, фин.обеспечение'!C20+'4 КС, фин.обеспечение '!C20+'5 МР КС, фин.обеспечение '!C20+'6 ВМП, фин.обеспечение  '!C20</f>
        <v>358078745.72999996</v>
      </c>
      <c r="E20" s="74"/>
    </row>
    <row r="21" spans="1:5" ht="26.25" x14ac:dyDescent="0.25">
      <c r="A21" s="68">
        <v>15</v>
      </c>
      <c r="B21" s="69" t="s">
        <v>24</v>
      </c>
      <c r="C21" s="70">
        <f>'1.Скорая помощь, фин.обесп.'!C21+'2. АП фин.обесп.'!C21+'3. ДС, фин.обеспечение'!C21+'4 КС, фин.обеспечение '!C21+'5 МР КС, фин.обеспечение '!C21+'6 ВМП, фин.обеспечение  '!C21</f>
        <v>448116609.46999997</v>
      </c>
      <c r="E21" s="74"/>
    </row>
    <row r="22" spans="1:5" x14ac:dyDescent="0.25">
      <c r="A22" s="68">
        <v>16</v>
      </c>
      <c r="B22" s="69" t="s">
        <v>25</v>
      </c>
      <c r="C22" s="70">
        <f>'1.Скорая помощь, фин.обесп.'!C22+'2. АП фин.обесп.'!C22+'3. ДС, фин.обеспечение'!C22+'4 КС, фин.обеспечение '!C22+'5 МР КС, фин.обеспечение '!C22+'6 ВМП, фин.обеспечение  '!C22</f>
        <v>1513947092.4200001</v>
      </c>
      <c r="E22" s="74"/>
    </row>
    <row r="23" spans="1:5" x14ac:dyDescent="0.25">
      <c r="A23" s="68">
        <v>17</v>
      </c>
      <c r="B23" s="69" t="s">
        <v>26</v>
      </c>
      <c r="C23" s="70">
        <f>'1.Скорая помощь, фин.обесп.'!C23+'2. АП фин.обесп.'!C23+'3. ДС, фин.обеспечение'!C23+'4 КС, фин.обеспечение '!C23+'5 МР КС, фин.обеспечение '!C23+'6 ВМП, фин.обеспечение  '!C23</f>
        <v>342199064.26999998</v>
      </c>
      <c r="E23" s="74"/>
    </row>
    <row r="24" spans="1:5" ht="26.25" x14ac:dyDescent="0.25">
      <c r="A24" s="68">
        <v>18</v>
      </c>
      <c r="B24" s="69" t="s">
        <v>27</v>
      </c>
      <c r="C24" s="70">
        <f>'1.Скорая помощь, фин.обесп.'!C24+'2. АП фин.обесп.'!C24+'3. ДС, фин.обеспечение'!C24+'4 КС, фин.обеспечение '!C24+'5 МР КС, фин.обеспечение '!C24+'6 ВМП, фин.обеспечение  '!C24</f>
        <v>159136044.18000001</v>
      </c>
      <c r="E24" s="74"/>
    </row>
    <row r="25" spans="1:5" x14ac:dyDescent="0.25">
      <c r="A25" s="68">
        <v>19</v>
      </c>
      <c r="B25" s="69" t="s">
        <v>28</v>
      </c>
      <c r="C25" s="70">
        <f>'1.Скорая помощь, фин.обесп.'!C25+'2. АП фин.обесп.'!C25+'3. ДС, фин.обеспечение'!C25+'4 КС, фин.обеспечение '!C25+'5 МР КС, фин.обеспечение '!C25+'6 ВМП, фин.обеспечение  '!C25</f>
        <v>106681561.49000001</v>
      </c>
      <c r="E25" s="74"/>
    </row>
    <row r="26" spans="1:5" ht="39" x14ac:dyDescent="0.25">
      <c r="A26" s="68">
        <v>20</v>
      </c>
      <c r="B26" s="69" t="s">
        <v>29</v>
      </c>
      <c r="C26" s="70">
        <f>'1.Скорая помощь, фин.обесп.'!C26+'2. АП фин.обесп.'!C26+'3. ДС, фин.обеспечение'!C26+'4 КС, фин.обеспечение '!C26+'5 МР КС, фин.обеспечение '!C26+'6 ВМП, фин.обеспечение  '!C26</f>
        <v>3407487.7</v>
      </c>
      <c r="E26" s="74"/>
    </row>
    <row r="27" spans="1:5" x14ac:dyDescent="0.25">
      <c r="A27" s="68">
        <v>21</v>
      </c>
      <c r="B27" s="69" t="s">
        <v>30</v>
      </c>
      <c r="C27" s="70">
        <f>'1.Скорая помощь, фин.обесп.'!C27+'2. АП фин.обесп.'!C27+'3. ДС, фин.обеспечение'!C27+'4 КС, фин.обеспечение '!C27+'5 МР КС, фин.обеспечение '!C27+'6 ВМП, фин.обеспечение  '!C27</f>
        <v>443381331.34000003</v>
      </c>
      <c r="E27" s="74"/>
    </row>
    <row r="28" spans="1:5" ht="26.25" x14ac:dyDescent="0.25">
      <c r="A28" s="68">
        <v>22</v>
      </c>
      <c r="B28" s="69" t="s">
        <v>31</v>
      </c>
      <c r="C28" s="70">
        <f>'1.Скорая помощь, фин.обесп.'!C28+'2. АП фин.обесп.'!C28+'3. ДС, фин.обеспечение'!C28+'4 КС, фин.обеспечение '!C28+'5 МР КС, фин.обеспечение '!C28+'6 ВМП, фин.обеспечение  '!C28</f>
        <v>25412109.380000003</v>
      </c>
      <c r="E28" s="74"/>
    </row>
    <row r="29" spans="1:5" x14ac:dyDescent="0.25">
      <c r="A29" s="68">
        <v>23</v>
      </c>
      <c r="B29" s="69" t="s">
        <v>32</v>
      </c>
      <c r="C29" s="70">
        <f>'1.Скорая помощь, фин.обесп.'!C29+'2. АП фин.обесп.'!C29+'3. ДС, фин.обеспечение'!C29+'4 КС, фин.обеспечение '!C29+'5 МР КС, фин.обеспечение '!C29+'6 ВМП, фин.обеспечение  '!C29</f>
        <v>844512542.06999993</v>
      </c>
      <c r="E29" s="74"/>
    </row>
    <row r="30" spans="1:5" x14ac:dyDescent="0.25">
      <c r="A30" s="68">
        <v>24</v>
      </c>
      <c r="B30" s="69" t="s">
        <v>33</v>
      </c>
      <c r="C30" s="70">
        <f>'1.Скорая помощь, фин.обесп.'!C30+'2. АП фин.обесп.'!C30+'3. ДС, фин.обеспечение'!C30+'4 КС, фин.обеспечение '!C30+'5 МР КС, фин.обеспечение '!C30+'6 ВМП, фин.обеспечение  '!C30</f>
        <v>546924964.56000006</v>
      </c>
      <c r="E30" s="74"/>
    </row>
    <row r="31" spans="1:5" x14ac:dyDescent="0.25">
      <c r="A31" s="68">
        <v>25</v>
      </c>
      <c r="B31" s="69" t="s">
        <v>34</v>
      </c>
      <c r="C31" s="70">
        <f>'1.Скорая помощь, фин.обесп.'!C31+'2. АП фин.обесп.'!C31+'3. ДС, фин.обеспечение'!C31+'4 КС, фин.обеспечение '!C31+'5 МР КС, фин.обеспечение '!C31+'6 ВМП, фин.обеспечение  '!C31</f>
        <v>510912343.58000004</v>
      </c>
      <c r="E31" s="74"/>
    </row>
    <row r="32" spans="1:5" x14ac:dyDescent="0.25">
      <c r="A32" s="68">
        <v>26</v>
      </c>
      <c r="B32" s="69" t="s">
        <v>35</v>
      </c>
      <c r="C32" s="70">
        <f>'1.Скорая помощь, фин.обесп.'!C32+'2. АП фин.обесп.'!C32+'3. ДС, фин.обеспечение'!C32+'4 КС, фин.обеспечение '!C32+'5 МР КС, фин.обеспечение '!C32+'6 ВМП, фин.обеспечение  '!C32</f>
        <v>468308786.26999998</v>
      </c>
      <c r="E32" s="74"/>
    </row>
    <row r="33" spans="1:5" ht="26.25" x14ac:dyDescent="0.25">
      <c r="A33" s="68">
        <v>27</v>
      </c>
      <c r="B33" s="69" t="s">
        <v>36</v>
      </c>
      <c r="C33" s="70">
        <f>'1.Скорая помощь, фин.обесп.'!C33+'2. АП фин.обесп.'!C33+'3. ДС, фин.обеспечение'!C33+'4 КС, фин.обеспечение '!C33+'5 МР КС, фин.обеспечение '!C33+'6 ВМП, фин.обеспечение  '!C33</f>
        <v>75447457.400000006</v>
      </c>
      <c r="E33" s="74"/>
    </row>
    <row r="34" spans="1:5" ht="26.25" x14ac:dyDescent="0.25">
      <c r="A34" s="68">
        <v>28</v>
      </c>
      <c r="B34" s="69" t="s">
        <v>37</v>
      </c>
      <c r="C34" s="70">
        <f>'1.Скорая помощь, фин.обесп.'!C34+'2. АП фин.обесп.'!C34+'3. ДС, фин.обеспечение'!C34+'4 КС, фин.обеспечение '!C34+'5 МР КС, фин.обеспечение '!C34+'6 ВМП, фин.обеспечение  '!C34</f>
        <v>134463629.11000001</v>
      </c>
      <c r="E34" s="74"/>
    </row>
    <row r="35" spans="1:5" x14ac:dyDescent="0.25">
      <c r="A35" s="68">
        <v>29</v>
      </c>
      <c r="B35" s="69" t="s">
        <v>38</v>
      </c>
      <c r="C35" s="70">
        <f>'1.Скорая помощь, фин.обесп.'!C35+'2. АП фин.обесп.'!C35+'3. ДС, фин.обеспечение'!C35+'4 КС, фин.обеспечение '!C35+'5 МР КС, фин.обеспечение '!C35+'6 ВМП, фин.обеспечение  '!C35</f>
        <v>778267553.86000001</v>
      </c>
      <c r="E35" s="74"/>
    </row>
    <row r="36" spans="1:5" x14ac:dyDescent="0.25">
      <c r="A36" s="68">
        <v>30</v>
      </c>
      <c r="B36" s="69" t="s">
        <v>39</v>
      </c>
      <c r="C36" s="70">
        <f>'1.Скорая помощь, фин.обесп.'!C36+'2. АП фин.обесп.'!C36+'3. ДС, фин.обеспечение'!C36+'4 КС, фин.обеспечение '!C36+'5 МР КС, фин.обеспечение '!C36+'6 ВМП, фин.обеспечение  '!C36</f>
        <v>162813553.83999997</v>
      </c>
      <c r="E36" s="74"/>
    </row>
    <row r="37" spans="1:5" x14ac:dyDescent="0.25">
      <c r="A37" s="68">
        <v>31</v>
      </c>
      <c r="B37" s="69" t="s">
        <v>40</v>
      </c>
      <c r="C37" s="70">
        <f>'1.Скорая помощь, фин.обесп.'!C37+'2. АП фин.обесп.'!C37+'3. ДС, фин.обеспечение'!C37+'4 КС, фин.обеспечение '!C37+'5 МР КС, фин.обеспечение '!C37+'6 ВМП, фин.обеспечение  '!C37</f>
        <v>1284709.46</v>
      </c>
      <c r="E37" s="74"/>
    </row>
    <row r="38" spans="1:5" x14ac:dyDescent="0.25">
      <c r="A38" s="68">
        <v>32</v>
      </c>
      <c r="B38" s="69" t="s">
        <v>41</v>
      </c>
      <c r="C38" s="70">
        <f>'1.Скорая помощь, фин.обесп.'!C38+'2. АП фин.обесп.'!C38+'3. ДС, фин.обеспечение'!C38+'4 КС, фин.обеспечение '!C38+'5 МР КС, фин.обеспечение '!C38+'6 ВМП, фин.обеспечение  '!C38</f>
        <v>6864766.209999999</v>
      </c>
      <c r="E38" s="74"/>
    </row>
    <row r="39" spans="1:5" x14ac:dyDescent="0.25">
      <c r="A39" s="68">
        <v>33</v>
      </c>
      <c r="B39" s="69" t="s">
        <v>42</v>
      </c>
      <c r="C39" s="70">
        <f>'1.Скорая помощь, фин.обесп.'!C39+'2. АП фин.обесп.'!C39+'3. ДС, фин.обеспечение'!C39+'4 КС, фин.обеспечение '!C39+'5 МР КС, фин.обеспечение '!C39+'6 ВМП, фин.обеспечение  '!C39</f>
        <v>50283285.170000002</v>
      </c>
      <c r="E39" s="74"/>
    </row>
    <row r="40" spans="1:5" x14ac:dyDescent="0.25">
      <c r="A40" s="68">
        <v>34</v>
      </c>
      <c r="B40" s="69" t="s">
        <v>43</v>
      </c>
      <c r="C40" s="70">
        <f>'1.Скорая помощь, фин.обесп.'!C40+'2. АП фин.обесп.'!C40+'3. ДС, фин.обеспечение'!C40+'4 КС, фин.обеспечение '!C40+'5 МР КС, фин.обеспечение '!C40+'6 ВМП, фин.обеспечение  '!C40</f>
        <v>6823961.7199999997</v>
      </c>
      <c r="E40" s="74"/>
    </row>
    <row r="41" spans="1:5" x14ac:dyDescent="0.25">
      <c r="A41" s="68">
        <v>35</v>
      </c>
      <c r="B41" s="69" t="s">
        <v>44</v>
      </c>
      <c r="C41" s="70">
        <f>'1.Скорая помощь, фин.обесп.'!C41+'2. АП фин.обесп.'!C41+'3. ДС, фин.обеспечение'!C41+'4 КС, фин.обеспечение '!C41+'5 МР КС, фин.обеспечение '!C41+'6 ВМП, фин.обеспечение  '!C41</f>
        <v>33272699.510000002</v>
      </c>
      <c r="E41" s="74"/>
    </row>
    <row r="42" spans="1:5" x14ac:dyDescent="0.25">
      <c r="A42" s="68">
        <v>36</v>
      </c>
      <c r="B42" s="69" t="s">
        <v>45</v>
      </c>
      <c r="C42" s="70">
        <f>'1.Скорая помощь, фин.обесп.'!C42+'2. АП фин.обесп.'!C42+'3. ДС, фин.обеспечение'!C42+'4 КС, фин.обеспечение '!C42+'5 МР КС, фин.обеспечение '!C42+'6 ВМП, фин.обеспечение  '!C42</f>
        <v>112086488.95999999</v>
      </c>
      <c r="E42" s="74"/>
    </row>
    <row r="43" spans="1:5" x14ac:dyDescent="0.25">
      <c r="A43" s="68">
        <v>37</v>
      </c>
      <c r="B43" s="69" t="s">
        <v>46</v>
      </c>
      <c r="C43" s="70">
        <f>'1.Скорая помощь, фин.обесп.'!C43+'2. АП фин.обесп.'!C43+'3. ДС, фин.обеспечение'!C43+'4 КС, фин.обеспечение '!C43+'5 МР КС, фин.обеспечение '!C43+'6 ВМП, фин.обеспечение  '!C43</f>
        <v>10386952.439999999</v>
      </c>
      <c r="E43" s="74"/>
    </row>
    <row r="44" spans="1:5" x14ac:dyDescent="0.25">
      <c r="A44" s="68">
        <v>38</v>
      </c>
      <c r="B44" s="69" t="s">
        <v>47</v>
      </c>
      <c r="C44" s="70">
        <f>'1.Скорая помощь, фин.обесп.'!C44+'2. АП фин.обесп.'!C44+'3. ДС, фин.обеспечение'!C44+'4 КС, фин.обеспечение '!C44+'5 МР КС, фин.обеспечение '!C44+'6 ВМП, фин.обеспечение  '!C44</f>
        <v>340000.26999999996</v>
      </c>
      <c r="E44" s="74"/>
    </row>
    <row r="45" spans="1:5" x14ac:dyDescent="0.25">
      <c r="A45" s="68">
        <v>39</v>
      </c>
      <c r="B45" s="69" t="s">
        <v>48</v>
      </c>
      <c r="C45" s="70">
        <f>'1.Скорая помощь, фин.обесп.'!C45+'2. АП фин.обесп.'!C45+'3. ДС, фин.обеспечение'!C45+'4 КС, фин.обеспечение '!C45+'5 МР КС, фин.обеспечение '!C45+'6 ВМП, фин.обеспечение  '!C45</f>
        <v>21625042</v>
      </c>
      <c r="E45" s="74"/>
    </row>
    <row r="46" spans="1:5" x14ac:dyDescent="0.25">
      <c r="A46" s="68">
        <v>40</v>
      </c>
      <c r="B46" s="69" t="s">
        <v>49</v>
      </c>
      <c r="C46" s="70">
        <f>'1.Скорая помощь, фин.обесп.'!C46+'2. АП фин.обесп.'!C46+'3. ДС, фин.обеспечение'!C46+'4 КС, фин.обеспечение '!C46+'5 МР КС, фин.обеспечение '!C46+'6 ВМП, фин.обеспечение  '!C46</f>
        <v>3304369.34</v>
      </c>
      <c r="E46" s="74"/>
    </row>
    <row r="47" spans="1:5" x14ac:dyDescent="0.25">
      <c r="A47" s="68">
        <v>41</v>
      </c>
      <c r="B47" s="69" t="s">
        <v>50</v>
      </c>
      <c r="C47" s="70">
        <f>'1.Скорая помощь, фин.обесп.'!C47+'2. АП фин.обесп.'!C47+'3. ДС, фин.обеспечение'!C47+'4 КС, фин.обеспечение '!C47+'5 МР КС, фин.обеспечение '!C47+'6 ВМП, фин.обеспечение  '!C47</f>
        <v>9935619.3800000008</v>
      </c>
      <c r="E47" s="74"/>
    </row>
    <row r="48" spans="1:5" x14ac:dyDescent="0.25">
      <c r="A48" s="68">
        <v>42</v>
      </c>
      <c r="B48" s="69" t="s">
        <v>51</v>
      </c>
      <c r="C48" s="70">
        <f>'1.Скорая помощь, фин.обесп.'!C48+'2. АП фин.обесп.'!C48+'3. ДС, фин.обеспечение'!C48+'4 КС, фин.обеспечение '!C48+'5 МР КС, фин.обеспечение '!C48+'6 ВМП, фин.обеспечение  '!C48</f>
        <v>14209053.030000001</v>
      </c>
      <c r="E48" s="74"/>
    </row>
    <row r="49" spans="1:5" x14ac:dyDescent="0.25">
      <c r="A49" s="68">
        <v>43</v>
      </c>
      <c r="B49" s="69" t="s">
        <v>52</v>
      </c>
      <c r="C49" s="70">
        <f>'1.Скорая помощь, фин.обесп.'!C49+'2. АП фин.обесп.'!C49+'3. ДС, фин.обеспечение'!C49+'4 КС, фин.обеспечение '!C49+'5 МР КС, фин.обеспечение '!C49+'6 ВМП, фин.обеспечение  '!C49</f>
        <v>1416521.64</v>
      </c>
      <c r="E49" s="74"/>
    </row>
    <row r="50" spans="1:5" x14ac:dyDescent="0.25">
      <c r="A50" s="68">
        <v>44</v>
      </c>
      <c r="B50" s="69" t="s">
        <v>53</v>
      </c>
      <c r="C50" s="70">
        <f>'1.Скорая помощь, фин.обесп.'!C50+'2. АП фин.обесп.'!C50+'3. ДС, фин.обеспечение'!C50+'4 КС, фин.обеспечение '!C50+'5 МР КС, фин.обеспечение '!C50+'6 ВМП, фин.обеспечение  '!C50</f>
        <v>10146451.649999999</v>
      </c>
      <c r="E50" s="74"/>
    </row>
    <row r="51" spans="1:5" x14ac:dyDescent="0.25">
      <c r="A51" s="68">
        <v>45</v>
      </c>
      <c r="B51" s="69" t="s">
        <v>54</v>
      </c>
      <c r="C51" s="70">
        <f>'1.Скорая помощь, фин.обесп.'!C51+'2. АП фин.обесп.'!C51+'3. ДС, фин.обеспечение'!C51+'4 КС, фин.обеспечение '!C51+'5 МР КС, фин.обеспечение '!C51+'6 ВМП, фин.обеспечение  '!C51</f>
        <v>411725</v>
      </c>
      <c r="E51" s="74"/>
    </row>
    <row r="52" spans="1:5" x14ac:dyDescent="0.25">
      <c r="A52" s="68">
        <v>46</v>
      </c>
      <c r="B52" s="69" t="s">
        <v>55</v>
      </c>
      <c r="C52" s="70">
        <f>'1.Скорая помощь, фин.обесп.'!C52+'2. АП фин.обесп.'!C52+'3. ДС, фин.обеспечение'!C52+'4 КС, фин.обеспечение '!C52+'5 МР КС, фин.обеспечение '!C52+'6 ВМП, фин.обеспечение  '!C52</f>
        <v>2888374.54</v>
      </c>
      <c r="E52" s="74"/>
    </row>
    <row r="53" spans="1:5" x14ac:dyDescent="0.25">
      <c r="A53" s="68">
        <v>47</v>
      </c>
      <c r="B53" s="69" t="s">
        <v>56</v>
      </c>
      <c r="C53" s="70">
        <f>'1.Скорая помощь, фин.обесп.'!C53+'2. АП фин.обесп.'!C53+'3. ДС, фин.обеспечение'!C53+'4 КС, фин.обеспечение '!C53+'5 МР КС, фин.обеспечение '!C53+'6 ВМП, фин.обеспечение  '!C53</f>
        <v>8041906.0700000003</v>
      </c>
      <c r="E53" s="74"/>
    </row>
    <row r="54" spans="1:5" x14ac:dyDescent="0.25">
      <c r="A54" s="68">
        <v>48</v>
      </c>
      <c r="B54" s="69" t="s">
        <v>57</v>
      </c>
      <c r="C54" s="70">
        <f>'1.Скорая помощь, фин.обесп.'!C54+'2. АП фин.обесп.'!C54+'3. ДС, фин.обеспечение'!C54+'4 КС, фин.обеспечение '!C54+'5 МР КС, фин.обеспечение '!C54+'6 ВМП, фин.обеспечение  '!C54</f>
        <v>1306553</v>
      </c>
      <c r="E54" s="74"/>
    </row>
    <row r="55" spans="1:5" x14ac:dyDescent="0.25">
      <c r="A55" s="68">
        <v>49</v>
      </c>
      <c r="B55" s="69" t="s">
        <v>58</v>
      </c>
      <c r="C55" s="70">
        <f>'1.Скорая помощь, фин.обесп.'!C55+'2. АП фин.обесп.'!C55+'3. ДС, фин.обеспечение'!C55+'4 КС, фин.обеспечение '!C55+'5 МР КС, фин.обеспечение '!C55+'6 ВМП, фин.обеспечение  '!C55</f>
        <v>2884708.05</v>
      </c>
      <c r="E55" s="74"/>
    </row>
    <row r="56" spans="1:5" x14ac:dyDescent="0.25">
      <c r="A56" s="68">
        <v>50</v>
      </c>
      <c r="B56" s="69" t="s">
        <v>59</v>
      </c>
      <c r="C56" s="70">
        <f>'1.Скорая помощь, фин.обесп.'!C56+'2. АП фин.обесп.'!C56+'3. ДС, фин.обеспечение'!C56+'4 КС, фин.обеспечение '!C56+'5 МР КС, фин.обеспечение '!C56+'6 ВМП, фин.обеспечение  '!C56</f>
        <v>913485.87</v>
      </c>
      <c r="E56" s="74"/>
    </row>
    <row r="57" spans="1:5" x14ac:dyDescent="0.25">
      <c r="A57" s="68">
        <v>51</v>
      </c>
      <c r="B57" s="69" t="s">
        <v>60</v>
      </c>
      <c r="C57" s="70">
        <f>'1.Скорая помощь, фин.обесп.'!C57+'2. АП фин.обесп.'!C57+'3. ДС, фин.обеспечение'!C57+'4 КС, фин.обеспечение '!C57+'5 МР КС, фин.обеспечение '!C57+'6 ВМП, фин.обеспечение  '!C57</f>
        <v>0</v>
      </c>
      <c r="E57" s="74"/>
    </row>
    <row r="58" spans="1:5" x14ac:dyDescent="0.25">
      <c r="A58" s="68">
        <v>52</v>
      </c>
      <c r="B58" s="69" t="s">
        <v>61</v>
      </c>
      <c r="C58" s="70">
        <f>'1.Скорая помощь, фин.обесп.'!C58+'2. АП фин.обесп.'!C58+'3. ДС, фин.обеспечение'!C58+'4 КС, фин.обеспечение '!C58+'5 МР КС, фин.обеспечение '!C58+'6 ВМП, фин.обеспечение  '!C58</f>
        <v>0</v>
      </c>
      <c r="E58" s="74"/>
    </row>
    <row r="59" spans="1:5" x14ac:dyDescent="0.25">
      <c r="A59" s="68">
        <v>53</v>
      </c>
      <c r="B59" s="69" t="s">
        <v>62</v>
      </c>
      <c r="C59" s="70">
        <f>'1.Скорая помощь, фин.обесп.'!C59+'2. АП фин.обесп.'!C59+'3. ДС, фин.обеспечение'!C59+'4 КС, фин.обеспечение '!C59+'5 МР КС, фин.обеспечение '!C59+'6 ВМП, фин.обеспечение  '!C59</f>
        <v>0</v>
      </c>
      <c r="E59" s="74"/>
    </row>
    <row r="60" spans="1:5" x14ac:dyDescent="0.25">
      <c r="A60" s="68">
        <v>54</v>
      </c>
      <c r="B60" s="71" t="s">
        <v>63</v>
      </c>
      <c r="C60" s="70">
        <f>'1.Скорая помощь, фин.обесп.'!C60+'2. АП фин.обесп.'!C60+'3. ДС, фин.обеспечение'!C60+'4 КС, фин.обеспечение '!C60+'5 МР КС, фин.обеспечение '!C60+'6 ВМП, фин.обеспечение  '!C60</f>
        <v>0</v>
      </c>
      <c r="E60" s="74"/>
    </row>
    <row r="61" spans="1:5" x14ac:dyDescent="0.25">
      <c r="A61" s="68">
        <v>55</v>
      </c>
      <c r="B61" s="69" t="s">
        <v>64</v>
      </c>
      <c r="C61" s="70">
        <f>'1.Скорая помощь, фин.обесп.'!C61+'2. АП фин.обесп.'!C61+'3. ДС, фин.обеспечение'!C61+'4 КС, фин.обеспечение '!C61+'5 МР КС, фин.обеспечение '!C61+'6 ВМП, фин.обеспечение  '!C61</f>
        <v>0</v>
      </c>
      <c r="E61" s="74"/>
    </row>
    <row r="62" spans="1:5" ht="25.5" x14ac:dyDescent="0.25">
      <c r="A62" s="68">
        <v>56</v>
      </c>
      <c r="B62" s="71" t="s">
        <v>65</v>
      </c>
      <c r="C62" s="70">
        <f>'1.Скорая помощь, фин.обесп.'!C62+'2. АП фин.обесп.'!C62+'3. ДС, фин.обеспечение'!C62+'4 КС, фин.обеспечение '!C62+'5 МР КС, фин.обеспечение '!C62+'6 ВМП, фин.обеспечение  '!C62</f>
        <v>0</v>
      </c>
      <c r="E62" s="74"/>
    </row>
    <row r="63" spans="1:5" x14ac:dyDescent="0.25">
      <c r="A63" s="68">
        <v>57</v>
      </c>
      <c r="B63" s="71" t="s">
        <v>66</v>
      </c>
      <c r="C63" s="70">
        <f>'1.Скорая помощь, фин.обесп.'!C63+'2. АП фин.обесп.'!C63+'3. ДС, фин.обеспечение'!C63+'4 КС, фин.обеспечение '!C63+'5 МР КС, фин.обеспечение '!C63+'6 ВМП, фин.обеспечение  '!C63</f>
        <v>0</v>
      </c>
      <c r="E63" s="74"/>
    </row>
    <row r="64" spans="1:5" x14ac:dyDescent="0.25">
      <c r="A64" s="68">
        <v>58</v>
      </c>
      <c r="B64" s="71" t="s">
        <v>67</v>
      </c>
      <c r="C64" s="70">
        <f>'1.Скорая помощь, фин.обесп.'!C64+'2. АП фин.обесп.'!C64+'3. ДС, фин.обеспечение'!C64+'4 КС, фин.обеспечение '!C64+'5 МР КС, фин.обеспечение '!C64+'6 ВМП, фин.обеспечение  '!C64</f>
        <v>0</v>
      </c>
      <c r="E64" s="74"/>
    </row>
    <row r="65" spans="1:5" x14ac:dyDescent="0.25">
      <c r="A65" s="68">
        <v>59</v>
      </c>
      <c r="B65" s="71" t="s">
        <v>68</v>
      </c>
      <c r="C65" s="70">
        <f>'1.Скорая помощь, фин.обесп.'!C65+'2. АП фин.обесп.'!C65+'3. ДС, фин.обеспечение'!C65+'4 КС, фин.обеспечение '!C65+'5 МР КС, фин.обеспечение '!C65+'6 ВМП, фин.обеспечение  '!C65</f>
        <v>0</v>
      </c>
      <c r="E65" s="74"/>
    </row>
    <row r="66" spans="1:5" x14ac:dyDescent="0.25">
      <c r="A66" s="68"/>
      <c r="B66" s="71" t="s">
        <v>81</v>
      </c>
      <c r="C66" s="70">
        <f>'1.Скорая помощь, фин.обесп.'!C66+'2. АП фин.обесп.'!C66+'3. ДС, фин.обеспечение'!C66+'4 КС, фин.обеспечение '!C66+'5 МР КС, фин.обеспечение '!C66+'6 ВМП, фин.обеспечение  '!C66</f>
        <v>624000000</v>
      </c>
      <c r="E66" s="74"/>
    </row>
    <row r="67" spans="1:5" x14ac:dyDescent="0.25">
      <c r="A67" s="72"/>
      <c r="B67" s="72" t="s">
        <v>69</v>
      </c>
      <c r="C67" s="70">
        <f>SUM(C7:C65)</f>
        <v>13227649500.002998</v>
      </c>
      <c r="E67" s="74"/>
    </row>
    <row r="68" spans="1:5" x14ac:dyDescent="0.25">
      <c r="E68" s="74"/>
    </row>
    <row r="69" spans="1:5" x14ac:dyDescent="0.25">
      <c r="C69" s="74"/>
    </row>
  </sheetData>
  <mergeCells count="3"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tabSelected="1" workbookViewId="0">
      <pane xSplit="2" ySplit="6" topLeftCell="C37" activePane="bottomRight" state="frozen"/>
      <selection pane="topRight"/>
      <selection pane="bottomLeft"/>
      <selection pane="bottomRight" activeCell="B2" sqref="B2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140625" style="10" customWidth="1"/>
    <col min="4" max="7" width="18.140625" style="11" customWidth="1"/>
  </cols>
  <sheetData>
    <row r="1" spans="1:7" x14ac:dyDescent="0.25">
      <c r="A1" s="47"/>
      <c r="B1" s="48"/>
      <c r="C1" s="49"/>
      <c r="D1" s="50"/>
      <c r="E1" s="50"/>
      <c r="F1" s="50"/>
      <c r="G1" s="51" t="s">
        <v>89</v>
      </c>
    </row>
    <row r="2" spans="1:7" x14ac:dyDescent="0.25">
      <c r="A2" s="47"/>
      <c r="B2" s="48"/>
      <c r="C2" s="49"/>
      <c r="D2" s="50"/>
      <c r="E2" s="50"/>
      <c r="F2" s="50"/>
      <c r="G2" s="51" t="s">
        <v>90</v>
      </c>
    </row>
    <row r="3" spans="1:7" ht="18" customHeight="1" x14ac:dyDescent="0.25">
      <c r="A3" s="52" t="s">
        <v>0</v>
      </c>
      <c r="B3" s="53"/>
      <c r="C3" s="54"/>
      <c r="D3" s="54"/>
      <c r="E3" s="54"/>
      <c r="F3" s="54"/>
      <c r="G3" s="51" t="s">
        <v>1</v>
      </c>
    </row>
    <row r="4" spans="1:7" s="14" customFormat="1" ht="57.75" customHeight="1" x14ac:dyDescent="0.2">
      <c r="A4" s="84" t="s">
        <v>82</v>
      </c>
      <c r="B4" s="85" t="s">
        <v>3</v>
      </c>
      <c r="C4" s="83" t="s">
        <v>4</v>
      </c>
      <c r="D4" s="83" t="s">
        <v>5</v>
      </c>
      <c r="E4" s="83"/>
      <c r="F4" s="83"/>
      <c r="G4" s="83"/>
    </row>
    <row r="5" spans="1:7" s="15" customFormat="1" ht="15" customHeight="1" x14ac:dyDescent="0.25">
      <c r="A5" s="84"/>
      <c r="B5" s="85"/>
      <c r="C5" s="83"/>
      <c r="D5" s="83"/>
      <c r="E5" s="83"/>
      <c r="F5" s="83"/>
      <c r="G5" s="83"/>
    </row>
    <row r="6" spans="1:7" s="16" customFormat="1" ht="66" customHeight="1" x14ac:dyDescent="0.2">
      <c r="A6" s="84"/>
      <c r="B6" s="85"/>
      <c r="C6" s="83"/>
      <c r="D6" s="55" t="s">
        <v>6</v>
      </c>
      <c r="E6" s="55" t="s">
        <v>7</v>
      </c>
      <c r="F6" s="55" t="s">
        <v>8</v>
      </c>
      <c r="G6" s="55" t="s">
        <v>9</v>
      </c>
    </row>
    <row r="7" spans="1:7" ht="15" customHeight="1" x14ac:dyDescent="0.25">
      <c r="A7" s="56">
        <v>1</v>
      </c>
      <c r="B7" s="57" t="s">
        <v>10</v>
      </c>
      <c r="C7" s="58">
        <v>37661638.969999999</v>
      </c>
      <c r="D7" s="58">
        <f>ROUND(C7/4,2)</f>
        <v>9415409.7400000002</v>
      </c>
      <c r="E7" s="58">
        <f>ROUND(C7/4,2)</f>
        <v>9415409.7400000002</v>
      </c>
      <c r="F7" s="58">
        <f>ROUND(C7/4,2)</f>
        <v>9415409.7400000002</v>
      </c>
      <c r="G7" s="58">
        <f>C7-D7-E7-F7</f>
        <v>9415409.7499999944</v>
      </c>
    </row>
    <row r="8" spans="1:7" ht="15" customHeight="1" x14ac:dyDescent="0.25">
      <c r="A8" s="56">
        <v>2</v>
      </c>
      <c r="B8" s="57" t="s">
        <v>11</v>
      </c>
      <c r="C8" s="58">
        <v>24301879.02</v>
      </c>
      <c r="D8" s="58">
        <f t="shared" ref="D8:D66" si="0">ROUND(C8/4,2)</f>
        <v>6075469.7599999998</v>
      </c>
      <c r="E8" s="58">
        <f t="shared" ref="E8:E66" si="1">ROUND(C8/4,2)</f>
        <v>6075469.7599999998</v>
      </c>
      <c r="F8" s="58">
        <f t="shared" ref="F8:F66" si="2">ROUND(C8/4,2)</f>
        <v>6075469.7599999998</v>
      </c>
      <c r="G8" s="58">
        <f t="shared" ref="G8:G66" si="3">C8-D8-E8-F8</f>
        <v>6075469.7399999984</v>
      </c>
    </row>
    <row r="9" spans="1:7" x14ac:dyDescent="0.25">
      <c r="A9" s="56">
        <v>3</v>
      </c>
      <c r="B9" s="57" t="s">
        <v>12</v>
      </c>
      <c r="C9" s="58">
        <v>77391281.319999993</v>
      </c>
      <c r="D9" s="58">
        <f t="shared" si="0"/>
        <v>19347820.329999998</v>
      </c>
      <c r="E9" s="58">
        <f t="shared" si="1"/>
        <v>19347820.329999998</v>
      </c>
      <c r="F9" s="58">
        <f t="shared" si="2"/>
        <v>19347820.329999998</v>
      </c>
      <c r="G9" s="58">
        <f t="shared" si="3"/>
        <v>19347820.329999998</v>
      </c>
    </row>
    <row r="10" spans="1:7" x14ac:dyDescent="0.25">
      <c r="A10" s="56">
        <v>4</v>
      </c>
      <c r="B10" s="57" t="s">
        <v>13</v>
      </c>
      <c r="C10" s="58">
        <v>33003084.620000001</v>
      </c>
      <c r="D10" s="58">
        <f t="shared" si="0"/>
        <v>8250771.1600000001</v>
      </c>
      <c r="E10" s="58">
        <f t="shared" si="1"/>
        <v>8250771.1600000001</v>
      </c>
      <c r="F10" s="58">
        <f t="shared" si="2"/>
        <v>8250771.1600000001</v>
      </c>
      <c r="G10" s="58">
        <f t="shared" si="3"/>
        <v>8250771.1400000006</v>
      </c>
    </row>
    <row r="11" spans="1:7" x14ac:dyDescent="0.25">
      <c r="A11" s="56">
        <v>5</v>
      </c>
      <c r="B11" s="57" t="s">
        <v>14</v>
      </c>
      <c r="C11" s="58">
        <v>41411135.299999997</v>
      </c>
      <c r="D11" s="58">
        <f t="shared" si="0"/>
        <v>10352783.83</v>
      </c>
      <c r="E11" s="58">
        <f t="shared" si="1"/>
        <v>10352783.83</v>
      </c>
      <c r="F11" s="58">
        <f t="shared" si="2"/>
        <v>10352783.83</v>
      </c>
      <c r="G11" s="58">
        <f t="shared" si="3"/>
        <v>10352783.810000001</v>
      </c>
    </row>
    <row r="12" spans="1:7" x14ac:dyDescent="0.25">
      <c r="A12" s="56">
        <v>6</v>
      </c>
      <c r="B12" s="57" t="s">
        <v>15</v>
      </c>
      <c r="C12" s="58">
        <v>43678272.090000004</v>
      </c>
      <c r="D12" s="58">
        <f t="shared" si="0"/>
        <v>10919568.02</v>
      </c>
      <c r="E12" s="58">
        <f t="shared" si="1"/>
        <v>10919568.02</v>
      </c>
      <c r="F12" s="58">
        <f t="shared" si="2"/>
        <v>10919568.02</v>
      </c>
      <c r="G12" s="58">
        <f t="shared" si="3"/>
        <v>10919568.030000005</v>
      </c>
    </row>
    <row r="13" spans="1:7" x14ac:dyDescent="0.25">
      <c r="A13" s="56">
        <v>7</v>
      </c>
      <c r="B13" s="57" t="s">
        <v>16</v>
      </c>
      <c r="C13" s="58">
        <v>33923176.450000003</v>
      </c>
      <c r="D13" s="58">
        <f t="shared" si="0"/>
        <v>8480794.1099999994</v>
      </c>
      <c r="E13" s="58">
        <f t="shared" si="1"/>
        <v>8480794.1099999994</v>
      </c>
      <c r="F13" s="58">
        <f t="shared" si="2"/>
        <v>8480794.1099999994</v>
      </c>
      <c r="G13" s="58">
        <f t="shared" si="3"/>
        <v>8480794.1200000048</v>
      </c>
    </row>
    <row r="14" spans="1:7" x14ac:dyDescent="0.25">
      <c r="A14" s="56">
        <v>8</v>
      </c>
      <c r="B14" s="57" t="s">
        <v>17</v>
      </c>
      <c r="C14" s="58">
        <v>27662625.649999999</v>
      </c>
      <c r="D14" s="58">
        <f t="shared" si="0"/>
        <v>6915656.4100000001</v>
      </c>
      <c r="E14" s="58">
        <f t="shared" si="1"/>
        <v>6915656.4100000001</v>
      </c>
      <c r="F14" s="58">
        <f t="shared" si="2"/>
        <v>6915656.4100000001</v>
      </c>
      <c r="G14" s="58">
        <f t="shared" si="3"/>
        <v>6915656.4199999981</v>
      </c>
    </row>
    <row r="15" spans="1:7" x14ac:dyDescent="0.25">
      <c r="A15" s="56">
        <v>9</v>
      </c>
      <c r="B15" s="57" t="s">
        <v>18</v>
      </c>
      <c r="C15" s="58">
        <v>25796967.399999999</v>
      </c>
      <c r="D15" s="58">
        <f t="shared" si="0"/>
        <v>6449241.8499999996</v>
      </c>
      <c r="E15" s="58">
        <f t="shared" si="1"/>
        <v>6449241.8499999996</v>
      </c>
      <c r="F15" s="58">
        <f t="shared" si="2"/>
        <v>6449241.8499999996</v>
      </c>
      <c r="G15" s="58">
        <f t="shared" si="3"/>
        <v>6449241.8499999978</v>
      </c>
    </row>
    <row r="16" spans="1:7" x14ac:dyDescent="0.25">
      <c r="A16" s="56">
        <v>10</v>
      </c>
      <c r="B16" s="57" t="s">
        <v>19</v>
      </c>
      <c r="C16" s="58">
        <v>20550437.399999999</v>
      </c>
      <c r="D16" s="58">
        <f t="shared" si="0"/>
        <v>5137609.3499999996</v>
      </c>
      <c r="E16" s="58">
        <f t="shared" si="1"/>
        <v>5137609.3499999996</v>
      </c>
      <c r="F16" s="58">
        <f t="shared" si="2"/>
        <v>5137609.3499999996</v>
      </c>
      <c r="G16" s="58">
        <f t="shared" si="3"/>
        <v>5137609.3499999996</v>
      </c>
    </row>
    <row r="17" spans="1:7" x14ac:dyDescent="0.25">
      <c r="A17" s="56">
        <v>11</v>
      </c>
      <c r="B17" s="57" t="s">
        <v>20</v>
      </c>
      <c r="C17" s="58">
        <v>0</v>
      </c>
      <c r="D17" s="58">
        <f t="shared" si="0"/>
        <v>0</v>
      </c>
      <c r="E17" s="58">
        <f t="shared" si="1"/>
        <v>0</v>
      </c>
      <c r="F17" s="58">
        <f t="shared" si="2"/>
        <v>0</v>
      </c>
      <c r="G17" s="58">
        <f t="shared" si="3"/>
        <v>0</v>
      </c>
    </row>
    <row r="18" spans="1:7" x14ac:dyDescent="0.25">
      <c r="A18" s="56">
        <v>12</v>
      </c>
      <c r="B18" s="57" t="s">
        <v>21</v>
      </c>
      <c r="C18" s="58">
        <v>0</v>
      </c>
      <c r="D18" s="58">
        <f t="shared" si="0"/>
        <v>0</v>
      </c>
      <c r="E18" s="58">
        <f t="shared" si="1"/>
        <v>0</v>
      </c>
      <c r="F18" s="58">
        <f t="shared" si="2"/>
        <v>0</v>
      </c>
      <c r="G18" s="58">
        <f t="shared" si="3"/>
        <v>0</v>
      </c>
    </row>
    <row r="19" spans="1:7" x14ac:dyDescent="0.25">
      <c r="A19" s="56">
        <v>13</v>
      </c>
      <c r="B19" s="57" t="s">
        <v>22</v>
      </c>
      <c r="C19" s="58">
        <v>60059088.590000004</v>
      </c>
      <c r="D19" s="58">
        <f t="shared" si="0"/>
        <v>15014772.15</v>
      </c>
      <c r="E19" s="58">
        <f t="shared" si="1"/>
        <v>15014772.15</v>
      </c>
      <c r="F19" s="58">
        <f t="shared" si="2"/>
        <v>15014772.15</v>
      </c>
      <c r="G19" s="58">
        <f t="shared" si="3"/>
        <v>15014772.140000006</v>
      </c>
    </row>
    <row r="20" spans="1:7" x14ac:dyDescent="0.25">
      <c r="A20" s="56">
        <v>14</v>
      </c>
      <c r="B20" s="57" t="s">
        <v>23</v>
      </c>
      <c r="C20" s="58">
        <v>0</v>
      </c>
      <c r="D20" s="58">
        <f t="shared" si="0"/>
        <v>0</v>
      </c>
      <c r="E20" s="58">
        <f t="shared" si="1"/>
        <v>0</v>
      </c>
      <c r="F20" s="58">
        <f t="shared" si="2"/>
        <v>0</v>
      </c>
      <c r="G20" s="58">
        <f t="shared" si="3"/>
        <v>0</v>
      </c>
    </row>
    <row r="21" spans="1:7" ht="26.25" x14ac:dyDescent="0.25">
      <c r="A21" s="56">
        <v>15</v>
      </c>
      <c r="B21" s="57" t="s">
        <v>24</v>
      </c>
      <c r="C21" s="58">
        <v>0</v>
      </c>
      <c r="D21" s="58">
        <f t="shared" si="0"/>
        <v>0</v>
      </c>
      <c r="E21" s="58">
        <f t="shared" si="1"/>
        <v>0</v>
      </c>
      <c r="F21" s="58">
        <f t="shared" si="2"/>
        <v>0</v>
      </c>
      <c r="G21" s="58">
        <f t="shared" si="3"/>
        <v>0</v>
      </c>
    </row>
    <row r="22" spans="1:7" x14ac:dyDescent="0.25">
      <c r="A22" s="56">
        <v>16</v>
      </c>
      <c r="B22" s="57" t="s">
        <v>25</v>
      </c>
      <c r="C22" s="58">
        <v>0</v>
      </c>
      <c r="D22" s="58">
        <f t="shared" si="0"/>
        <v>0</v>
      </c>
      <c r="E22" s="58">
        <f t="shared" si="1"/>
        <v>0</v>
      </c>
      <c r="F22" s="58">
        <f t="shared" si="2"/>
        <v>0</v>
      </c>
      <c r="G22" s="58">
        <f t="shared" si="3"/>
        <v>0</v>
      </c>
    </row>
    <row r="23" spans="1:7" x14ac:dyDescent="0.25">
      <c r="A23" s="56">
        <v>17</v>
      </c>
      <c r="B23" s="57" t="s">
        <v>26</v>
      </c>
      <c r="C23" s="58">
        <v>0</v>
      </c>
      <c r="D23" s="58">
        <f t="shared" si="0"/>
        <v>0</v>
      </c>
      <c r="E23" s="58">
        <f t="shared" si="1"/>
        <v>0</v>
      </c>
      <c r="F23" s="58">
        <f t="shared" si="2"/>
        <v>0</v>
      </c>
      <c r="G23" s="58">
        <f t="shared" si="3"/>
        <v>0</v>
      </c>
    </row>
    <row r="24" spans="1:7" ht="26.25" x14ac:dyDescent="0.25">
      <c r="A24" s="56">
        <v>18</v>
      </c>
      <c r="B24" s="57" t="s">
        <v>27</v>
      </c>
      <c r="C24" s="58">
        <v>0</v>
      </c>
      <c r="D24" s="58">
        <f t="shared" si="0"/>
        <v>0</v>
      </c>
      <c r="E24" s="58">
        <f t="shared" si="1"/>
        <v>0</v>
      </c>
      <c r="F24" s="58">
        <f t="shared" si="2"/>
        <v>0</v>
      </c>
      <c r="G24" s="58">
        <f t="shared" si="3"/>
        <v>0</v>
      </c>
    </row>
    <row r="25" spans="1:7" x14ac:dyDescent="0.25">
      <c r="A25" s="56">
        <v>19</v>
      </c>
      <c r="B25" s="57" t="s">
        <v>28</v>
      </c>
      <c r="C25" s="58">
        <v>0</v>
      </c>
      <c r="D25" s="58">
        <f t="shared" si="0"/>
        <v>0</v>
      </c>
      <c r="E25" s="58">
        <f t="shared" si="1"/>
        <v>0</v>
      </c>
      <c r="F25" s="58">
        <f t="shared" si="2"/>
        <v>0</v>
      </c>
      <c r="G25" s="58">
        <f t="shared" si="3"/>
        <v>0</v>
      </c>
    </row>
    <row r="26" spans="1:7" ht="39" x14ac:dyDescent="0.25">
      <c r="A26" s="56">
        <v>20</v>
      </c>
      <c r="B26" s="57" t="s">
        <v>29</v>
      </c>
      <c r="C26" s="58">
        <v>0</v>
      </c>
      <c r="D26" s="58">
        <f t="shared" si="0"/>
        <v>0</v>
      </c>
      <c r="E26" s="58">
        <f t="shared" si="1"/>
        <v>0</v>
      </c>
      <c r="F26" s="58">
        <f t="shared" si="2"/>
        <v>0</v>
      </c>
      <c r="G26" s="58">
        <f t="shared" si="3"/>
        <v>0</v>
      </c>
    </row>
    <row r="27" spans="1:7" x14ac:dyDescent="0.25">
      <c r="A27" s="56">
        <v>21</v>
      </c>
      <c r="B27" s="57" t="s">
        <v>30</v>
      </c>
      <c r="C27" s="58">
        <v>0</v>
      </c>
      <c r="D27" s="58">
        <f t="shared" si="0"/>
        <v>0</v>
      </c>
      <c r="E27" s="58">
        <f t="shared" si="1"/>
        <v>0</v>
      </c>
      <c r="F27" s="58">
        <f t="shared" si="2"/>
        <v>0</v>
      </c>
      <c r="G27" s="58">
        <f t="shared" si="3"/>
        <v>0</v>
      </c>
    </row>
    <row r="28" spans="1:7" ht="26.25" x14ac:dyDescent="0.25">
      <c r="A28" s="56">
        <v>22</v>
      </c>
      <c r="B28" s="57" t="s">
        <v>31</v>
      </c>
      <c r="C28" s="58">
        <v>0</v>
      </c>
      <c r="D28" s="58">
        <f t="shared" si="0"/>
        <v>0</v>
      </c>
      <c r="E28" s="58">
        <f t="shared" si="1"/>
        <v>0</v>
      </c>
      <c r="F28" s="58">
        <f t="shared" si="2"/>
        <v>0</v>
      </c>
      <c r="G28" s="58">
        <f t="shared" si="3"/>
        <v>0</v>
      </c>
    </row>
    <row r="29" spans="1:7" x14ac:dyDescent="0.25">
      <c r="A29" s="56">
        <v>23</v>
      </c>
      <c r="B29" s="57" t="s">
        <v>32</v>
      </c>
      <c r="C29" s="58">
        <v>304362244.55000001</v>
      </c>
      <c r="D29" s="58">
        <f t="shared" si="0"/>
        <v>76090561.140000001</v>
      </c>
      <c r="E29" s="58">
        <f t="shared" si="1"/>
        <v>76090561.140000001</v>
      </c>
      <c r="F29" s="58">
        <f t="shared" si="2"/>
        <v>76090561.140000001</v>
      </c>
      <c r="G29" s="58">
        <f t="shared" si="3"/>
        <v>76090561.13000004</v>
      </c>
    </row>
    <row r="30" spans="1:7" x14ac:dyDescent="0.25">
      <c r="A30" s="56">
        <v>24</v>
      </c>
      <c r="B30" s="57" t="s">
        <v>33</v>
      </c>
      <c r="C30" s="58">
        <v>0</v>
      </c>
      <c r="D30" s="58">
        <f t="shared" si="0"/>
        <v>0</v>
      </c>
      <c r="E30" s="58">
        <f t="shared" si="1"/>
        <v>0</v>
      </c>
      <c r="F30" s="58">
        <f t="shared" si="2"/>
        <v>0</v>
      </c>
      <c r="G30" s="58">
        <f t="shared" si="3"/>
        <v>0</v>
      </c>
    </row>
    <row r="31" spans="1:7" x14ac:dyDescent="0.25">
      <c r="A31" s="56">
        <v>25</v>
      </c>
      <c r="B31" s="57" t="s">
        <v>34</v>
      </c>
      <c r="C31" s="58">
        <v>0</v>
      </c>
      <c r="D31" s="58">
        <f t="shared" si="0"/>
        <v>0</v>
      </c>
      <c r="E31" s="58">
        <f t="shared" si="1"/>
        <v>0</v>
      </c>
      <c r="F31" s="58">
        <f t="shared" si="2"/>
        <v>0</v>
      </c>
      <c r="G31" s="58">
        <f t="shared" si="3"/>
        <v>0</v>
      </c>
    </row>
    <row r="32" spans="1:7" x14ac:dyDescent="0.25">
      <c r="A32" s="56">
        <v>26</v>
      </c>
      <c r="B32" s="57" t="s">
        <v>35</v>
      </c>
      <c r="C32" s="58">
        <v>0</v>
      </c>
      <c r="D32" s="58">
        <f t="shared" si="0"/>
        <v>0</v>
      </c>
      <c r="E32" s="58">
        <f t="shared" si="1"/>
        <v>0</v>
      </c>
      <c r="F32" s="58">
        <f t="shared" si="2"/>
        <v>0</v>
      </c>
      <c r="G32" s="58">
        <f t="shared" si="3"/>
        <v>0</v>
      </c>
    </row>
    <row r="33" spans="1:7" ht="26.25" x14ac:dyDescent="0.25">
      <c r="A33" s="56">
        <v>27</v>
      </c>
      <c r="B33" s="57" t="s">
        <v>36</v>
      </c>
      <c r="C33" s="58">
        <v>0</v>
      </c>
      <c r="D33" s="58">
        <f t="shared" si="0"/>
        <v>0</v>
      </c>
      <c r="E33" s="58">
        <f t="shared" si="1"/>
        <v>0</v>
      </c>
      <c r="F33" s="58">
        <f t="shared" si="2"/>
        <v>0</v>
      </c>
      <c r="G33" s="58">
        <f t="shared" si="3"/>
        <v>0</v>
      </c>
    </row>
    <row r="34" spans="1:7" ht="26.25" x14ac:dyDescent="0.25">
      <c r="A34" s="56">
        <v>28</v>
      </c>
      <c r="B34" s="57" t="s">
        <v>37</v>
      </c>
      <c r="C34" s="58">
        <v>0</v>
      </c>
      <c r="D34" s="58">
        <f t="shared" si="0"/>
        <v>0</v>
      </c>
      <c r="E34" s="58">
        <f t="shared" si="1"/>
        <v>0</v>
      </c>
      <c r="F34" s="58">
        <f t="shared" si="2"/>
        <v>0</v>
      </c>
      <c r="G34" s="58">
        <f t="shared" si="3"/>
        <v>0</v>
      </c>
    </row>
    <row r="35" spans="1:7" x14ac:dyDescent="0.25">
      <c r="A35" s="56">
        <v>29</v>
      </c>
      <c r="B35" s="57" t="s">
        <v>38</v>
      </c>
      <c r="C35" s="58">
        <v>95226108.640000001</v>
      </c>
      <c r="D35" s="58">
        <f t="shared" si="0"/>
        <v>23806527.16</v>
      </c>
      <c r="E35" s="58">
        <f t="shared" si="1"/>
        <v>23806527.16</v>
      </c>
      <c r="F35" s="58">
        <f t="shared" si="2"/>
        <v>23806527.16</v>
      </c>
      <c r="G35" s="58">
        <f t="shared" si="3"/>
        <v>23806527.160000008</v>
      </c>
    </row>
    <row r="36" spans="1:7" x14ac:dyDescent="0.25">
      <c r="A36" s="56">
        <v>30</v>
      </c>
      <c r="B36" s="57" t="s">
        <v>39</v>
      </c>
      <c r="C36" s="58">
        <v>0</v>
      </c>
      <c r="D36" s="58">
        <f t="shared" si="0"/>
        <v>0</v>
      </c>
      <c r="E36" s="58">
        <f t="shared" si="1"/>
        <v>0</v>
      </c>
      <c r="F36" s="58">
        <f t="shared" si="2"/>
        <v>0</v>
      </c>
      <c r="G36" s="58">
        <f t="shared" si="3"/>
        <v>0</v>
      </c>
    </row>
    <row r="37" spans="1:7" x14ac:dyDescent="0.25">
      <c r="A37" s="56">
        <v>31</v>
      </c>
      <c r="B37" s="57" t="s">
        <v>40</v>
      </c>
      <c r="C37" s="58">
        <v>0</v>
      </c>
      <c r="D37" s="58">
        <f t="shared" si="0"/>
        <v>0</v>
      </c>
      <c r="E37" s="58">
        <f t="shared" si="1"/>
        <v>0</v>
      </c>
      <c r="F37" s="58">
        <f t="shared" si="2"/>
        <v>0</v>
      </c>
      <c r="G37" s="58">
        <f t="shared" si="3"/>
        <v>0</v>
      </c>
    </row>
    <row r="38" spans="1:7" x14ac:dyDescent="0.25">
      <c r="A38" s="56">
        <v>32</v>
      </c>
      <c r="B38" s="57" t="s">
        <v>41</v>
      </c>
      <c r="C38" s="58">
        <v>0</v>
      </c>
      <c r="D38" s="58">
        <f t="shared" si="0"/>
        <v>0</v>
      </c>
      <c r="E38" s="58">
        <f t="shared" si="1"/>
        <v>0</v>
      </c>
      <c r="F38" s="58">
        <f t="shared" si="2"/>
        <v>0</v>
      </c>
      <c r="G38" s="58">
        <f t="shared" si="3"/>
        <v>0</v>
      </c>
    </row>
    <row r="39" spans="1:7" x14ac:dyDescent="0.25">
      <c r="A39" s="56">
        <v>33</v>
      </c>
      <c r="B39" s="57" t="s">
        <v>42</v>
      </c>
      <c r="C39" s="58">
        <v>0</v>
      </c>
      <c r="D39" s="58">
        <f t="shared" si="0"/>
        <v>0</v>
      </c>
      <c r="E39" s="58">
        <f t="shared" si="1"/>
        <v>0</v>
      </c>
      <c r="F39" s="58">
        <f t="shared" si="2"/>
        <v>0</v>
      </c>
      <c r="G39" s="58">
        <f t="shared" si="3"/>
        <v>0</v>
      </c>
    </row>
    <row r="40" spans="1:7" x14ac:dyDescent="0.25">
      <c r="A40" s="56">
        <v>34</v>
      </c>
      <c r="B40" s="57" t="s">
        <v>43</v>
      </c>
      <c r="C40" s="58">
        <v>0</v>
      </c>
      <c r="D40" s="58">
        <f t="shared" si="0"/>
        <v>0</v>
      </c>
      <c r="E40" s="58">
        <f t="shared" si="1"/>
        <v>0</v>
      </c>
      <c r="F40" s="58">
        <f t="shared" si="2"/>
        <v>0</v>
      </c>
      <c r="G40" s="58">
        <f t="shared" si="3"/>
        <v>0</v>
      </c>
    </row>
    <row r="41" spans="1:7" x14ac:dyDescent="0.25">
      <c r="A41" s="56">
        <v>35</v>
      </c>
      <c r="B41" s="57" t="s">
        <v>44</v>
      </c>
      <c r="C41" s="58">
        <v>0</v>
      </c>
      <c r="D41" s="58">
        <f t="shared" si="0"/>
        <v>0</v>
      </c>
      <c r="E41" s="58">
        <f t="shared" si="1"/>
        <v>0</v>
      </c>
      <c r="F41" s="58">
        <f t="shared" si="2"/>
        <v>0</v>
      </c>
      <c r="G41" s="58">
        <f t="shared" si="3"/>
        <v>0</v>
      </c>
    </row>
    <row r="42" spans="1:7" x14ac:dyDescent="0.25">
      <c r="A42" s="56">
        <v>36</v>
      </c>
      <c r="B42" s="57" t="s">
        <v>45</v>
      </c>
      <c r="C42" s="58">
        <v>0</v>
      </c>
      <c r="D42" s="58">
        <f t="shared" si="0"/>
        <v>0</v>
      </c>
      <c r="E42" s="58">
        <f t="shared" si="1"/>
        <v>0</v>
      </c>
      <c r="F42" s="58">
        <f t="shared" si="2"/>
        <v>0</v>
      </c>
      <c r="G42" s="58">
        <f t="shared" si="3"/>
        <v>0</v>
      </c>
    </row>
    <row r="43" spans="1:7" x14ac:dyDescent="0.25">
      <c r="A43" s="56">
        <v>37</v>
      </c>
      <c r="B43" s="57" t="s">
        <v>46</v>
      </c>
      <c r="C43" s="58">
        <v>0</v>
      </c>
      <c r="D43" s="58">
        <f t="shared" si="0"/>
        <v>0</v>
      </c>
      <c r="E43" s="58">
        <f t="shared" si="1"/>
        <v>0</v>
      </c>
      <c r="F43" s="58">
        <f t="shared" si="2"/>
        <v>0</v>
      </c>
      <c r="G43" s="58">
        <f t="shared" si="3"/>
        <v>0</v>
      </c>
    </row>
    <row r="44" spans="1:7" x14ac:dyDescent="0.25">
      <c r="A44" s="56">
        <v>38</v>
      </c>
      <c r="B44" s="57" t="s">
        <v>47</v>
      </c>
      <c r="C44" s="58">
        <v>0</v>
      </c>
      <c r="D44" s="58">
        <f t="shared" si="0"/>
        <v>0</v>
      </c>
      <c r="E44" s="58">
        <f t="shared" si="1"/>
        <v>0</v>
      </c>
      <c r="F44" s="58">
        <f t="shared" si="2"/>
        <v>0</v>
      </c>
      <c r="G44" s="58">
        <f t="shared" si="3"/>
        <v>0</v>
      </c>
    </row>
    <row r="45" spans="1:7" x14ac:dyDescent="0.25">
      <c r="A45" s="56">
        <v>39</v>
      </c>
      <c r="B45" s="57" t="s">
        <v>48</v>
      </c>
      <c r="C45" s="58">
        <v>0</v>
      </c>
      <c r="D45" s="58">
        <f t="shared" si="0"/>
        <v>0</v>
      </c>
      <c r="E45" s="58">
        <f t="shared" si="1"/>
        <v>0</v>
      </c>
      <c r="F45" s="58">
        <f t="shared" si="2"/>
        <v>0</v>
      </c>
      <c r="G45" s="58">
        <f t="shared" si="3"/>
        <v>0</v>
      </c>
    </row>
    <row r="46" spans="1:7" x14ac:dyDescent="0.25">
      <c r="A46" s="56">
        <v>40</v>
      </c>
      <c r="B46" s="57" t="s">
        <v>49</v>
      </c>
      <c r="C46" s="58">
        <v>0</v>
      </c>
      <c r="D46" s="58">
        <f t="shared" si="0"/>
        <v>0</v>
      </c>
      <c r="E46" s="58">
        <f t="shared" si="1"/>
        <v>0</v>
      </c>
      <c r="F46" s="58">
        <f t="shared" si="2"/>
        <v>0</v>
      </c>
      <c r="G46" s="58">
        <f t="shared" si="3"/>
        <v>0</v>
      </c>
    </row>
    <row r="47" spans="1:7" x14ac:dyDescent="0.25">
      <c r="A47" s="56">
        <v>41</v>
      </c>
      <c r="B47" s="57" t="s">
        <v>50</v>
      </c>
      <c r="C47" s="58">
        <v>0</v>
      </c>
      <c r="D47" s="58">
        <f t="shared" si="0"/>
        <v>0</v>
      </c>
      <c r="E47" s="58">
        <f t="shared" si="1"/>
        <v>0</v>
      </c>
      <c r="F47" s="58">
        <f t="shared" si="2"/>
        <v>0</v>
      </c>
      <c r="G47" s="58">
        <f t="shared" si="3"/>
        <v>0</v>
      </c>
    </row>
    <row r="48" spans="1:7" x14ac:dyDescent="0.25">
      <c r="A48" s="56">
        <v>42</v>
      </c>
      <c r="B48" s="57" t="s">
        <v>51</v>
      </c>
      <c r="C48" s="58">
        <v>0</v>
      </c>
      <c r="D48" s="58">
        <f t="shared" si="0"/>
        <v>0</v>
      </c>
      <c r="E48" s="58">
        <f t="shared" si="1"/>
        <v>0</v>
      </c>
      <c r="F48" s="58">
        <f t="shared" si="2"/>
        <v>0</v>
      </c>
      <c r="G48" s="58">
        <f t="shared" si="3"/>
        <v>0</v>
      </c>
    </row>
    <row r="49" spans="1:7" x14ac:dyDescent="0.25">
      <c r="A49" s="56">
        <v>43</v>
      </c>
      <c r="B49" s="57" t="s">
        <v>52</v>
      </c>
      <c r="C49" s="58">
        <v>0</v>
      </c>
      <c r="D49" s="58">
        <f t="shared" si="0"/>
        <v>0</v>
      </c>
      <c r="E49" s="58">
        <f t="shared" si="1"/>
        <v>0</v>
      </c>
      <c r="F49" s="58">
        <f t="shared" si="2"/>
        <v>0</v>
      </c>
      <c r="G49" s="58">
        <f t="shared" si="3"/>
        <v>0</v>
      </c>
    </row>
    <row r="50" spans="1:7" x14ac:dyDescent="0.25">
      <c r="A50" s="56">
        <v>44</v>
      </c>
      <c r="B50" s="57" t="s">
        <v>53</v>
      </c>
      <c r="C50" s="58">
        <v>0</v>
      </c>
      <c r="D50" s="58">
        <f t="shared" si="0"/>
        <v>0</v>
      </c>
      <c r="E50" s="58">
        <f t="shared" si="1"/>
        <v>0</v>
      </c>
      <c r="F50" s="58">
        <f t="shared" si="2"/>
        <v>0</v>
      </c>
      <c r="G50" s="58">
        <f t="shared" si="3"/>
        <v>0</v>
      </c>
    </row>
    <row r="51" spans="1:7" x14ac:dyDescent="0.25">
      <c r="A51" s="56">
        <v>45</v>
      </c>
      <c r="B51" s="57" t="s">
        <v>54</v>
      </c>
      <c r="C51" s="58">
        <v>0</v>
      </c>
      <c r="D51" s="58">
        <f t="shared" si="0"/>
        <v>0</v>
      </c>
      <c r="E51" s="58">
        <f t="shared" si="1"/>
        <v>0</v>
      </c>
      <c r="F51" s="58">
        <f t="shared" si="2"/>
        <v>0</v>
      </c>
      <c r="G51" s="58">
        <f t="shared" si="3"/>
        <v>0</v>
      </c>
    </row>
    <row r="52" spans="1:7" x14ac:dyDescent="0.25">
      <c r="A52" s="56">
        <v>46</v>
      </c>
      <c r="B52" s="57" t="s">
        <v>55</v>
      </c>
      <c r="C52" s="58">
        <v>0</v>
      </c>
      <c r="D52" s="58">
        <f t="shared" si="0"/>
        <v>0</v>
      </c>
      <c r="E52" s="58">
        <f t="shared" si="1"/>
        <v>0</v>
      </c>
      <c r="F52" s="58">
        <f t="shared" si="2"/>
        <v>0</v>
      </c>
      <c r="G52" s="58">
        <f t="shared" si="3"/>
        <v>0</v>
      </c>
    </row>
    <row r="53" spans="1:7" x14ac:dyDescent="0.25">
      <c r="A53" s="56">
        <v>47</v>
      </c>
      <c r="B53" s="57" t="s">
        <v>56</v>
      </c>
      <c r="C53" s="58">
        <v>0</v>
      </c>
      <c r="D53" s="58">
        <f t="shared" si="0"/>
        <v>0</v>
      </c>
      <c r="E53" s="58">
        <f t="shared" si="1"/>
        <v>0</v>
      </c>
      <c r="F53" s="58">
        <f t="shared" si="2"/>
        <v>0</v>
      </c>
      <c r="G53" s="58">
        <f t="shared" si="3"/>
        <v>0</v>
      </c>
    </row>
    <row r="54" spans="1:7" x14ac:dyDescent="0.25">
      <c r="A54" s="56">
        <v>48</v>
      </c>
      <c r="B54" s="57" t="s">
        <v>57</v>
      </c>
      <c r="C54" s="58">
        <v>0</v>
      </c>
      <c r="D54" s="58">
        <f t="shared" si="0"/>
        <v>0</v>
      </c>
      <c r="E54" s="58">
        <f t="shared" si="1"/>
        <v>0</v>
      </c>
      <c r="F54" s="58">
        <f t="shared" si="2"/>
        <v>0</v>
      </c>
      <c r="G54" s="58">
        <f t="shared" si="3"/>
        <v>0</v>
      </c>
    </row>
    <row r="55" spans="1:7" x14ac:dyDescent="0.25">
      <c r="A55" s="56">
        <v>49</v>
      </c>
      <c r="B55" s="57" t="s">
        <v>58</v>
      </c>
      <c r="C55" s="58">
        <v>0</v>
      </c>
      <c r="D55" s="58">
        <f t="shared" si="0"/>
        <v>0</v>
      </c>
      <c r="E55" s="58">
        <f t="shared" si="1"/>
        <v>0</v>
      </c>
      <c r="F55" s="58">
        <f t="shared" si="2"/>
        <v>0</v>
      </c>
      <c r="G55" s="58">
        <f t="shared" si="3"/>
        <v>0</v>
      </c>
    </row>
    <row r="56" spans="1:7" x14ac:dyDescent="0.25">
      <c r="A56" s="56">
        <v>50</v>
      </c>
      <c r="B56" s="57" t="s">
        <v>59</v>
      </c>
      <c r="C56" s="58">
        <v>0</v>
      </c>
      <c r="D56" s="58">
        <f t="shared" si="0"/>
        <v>0</v>
      </c>
      <c r="E56" s="58">
        <f t="shared" si="1"/>
        <v>0</v>
      </c>
      <c r="F56" s="58">
        <f t="shared" si="2"/>
        <v>0</v>
      </c>
      <c r="G56" s="58">
        <f t="shared" si="3"/>
        <v>0</v>
      </c>
    </row>
    <row r="57" spans="1:7" x14ac:dyDescent="0.25">
      <c r="A57" s="56">
        <v>51</v>
      </c>
      <c r="B57" s="57" t="s">
        <v>60</v>
      </c>
      <c r="C57" s="58">
        <v>0</v>
      </c>
      <c r="D57" s="58">
        <f t="shared" si="0"/>
        <v>0</v>
      </c>
      <c r="E57" s="58">
        <f t="shared" si="1"/>
        <v>0</v>
      </c>
      <c r="F57" s="58">
        <f t="shared" si="2"/>
        <v>0</v>
      </c>
      <c r="G57" s="58">
        <f t="shared" si="3"/>
        <v>0</v>
      </c>
    </row>
    <row r="58" spans="1:7" x14ac:dyDescent="0.25">
      <c r="A58" s="56">
        <v>52</v>
      </c>
      <c r="B58" s="57" t="s">
        <v>61</v>
      </c>
      <c r="C58" s="58">
        <v>0</v>
      </c>
      <c r="D58" s="58">
        <f t="shared" si="0"/>
        <v>0</v>
      </c>
      <c r="E58" s="58">
        <f t="shared" si="1"/>
        <v>0</v>
      </c>
      <c r="F58" s="58">
        <f t="shared" si="2"/>
        <v>0</v>
      </c>
      <c r="G58" s="58">
        <f t="shared" si="3"/>
        <v>0</v>
      </c>
    </row>
    <row r="59" spans="1:7" x14ac:dyDescent="0.25">
      <c r="A59" s="56">
        <v>53</v>
      </c>
      <c r="B59" s="57" t="s">
        <v>62</v>
      </c>
      <c r="C59" s="58">
        <v>0</v>
      </c>
      <c r="D59" s="58">
        <f t="shared" si="0"/>
        <v>0</v>
      </c>
      <c r="E59" s="58">
        <f t="shared" si="1"/>
        <v>0</v>
      </c>
      <c r="F59" s="58">
        <f t="shared" si="2"/>
        <v>0</v>
      </c>
      <c r="G59" s="58">
        <f t="shared" si="3"/>
        <v>0</v>
      </c>
    </row>
    <row r="60" spans="1:7" x14ac:dyDescent="0.25">
      <c r="A60" s="56">
        <v>54</v>
      </c>
      <c r="B60" s="59" t="s">
        <v>63</v>
      </c>
      <c r="C60" s="58">
        <v>0</v>
      </c>
      <c r="D60" s="58">
        <f t="shared" si="0"/>
        <v>0</v>
      </c>
      <c r="E60" s="58">
        <f t="shared" si="1"/>
        <v>0</v>
      </c>
      <c r="F60" s="58">
        <f t="shared" si="2"/>
        <v>0</v>
      </c>
      <c r="G60" s="58">
        <f t="shared" si="3"/>
        <v>0</v>
      </c>
    </row>
    <row r="61" spans="1:7" x14ac:dyDescent="0.25">
      <c r="A61" s="56">
        <v>55</v>
      </c>
      <c r="B61" s="57" t="s">
        <v>64</v>
      </c>
      <c r="C61" s="58">
        <v>0</v>
      </c>
      <c r="D61" s="58">
        <f t="shared" si="0"/>
        <v>0</v>
      </c>
      <c r="E61" s="58">
        <f t="shared" si="1"/>
        <v>0</v>
      </c>
      <c r="F61" s="58">
        <f t="shared" si="2"/>
        <v>0</v>
      </c>
      <c r="G61" s="58">
        <f t="shared" si="3"/>
        <v>0</v>
      </c>
    </row>
    <row r="62" spans="1:7" ht="25.5" x14ac:dyDescent="0.25">
      <c r="A62" s="56">
        <v>56</v>
      </c>
      <c r="B62" s="59" t="s">
        <v>65</v>
      </c>
      <c r="C62" s="58">
        <v>0</v>
      </c>
      <c r="D62" s="58">
        <f t="shared" si="0"/>
        <v>0</v>
      </c>
      <c r="E62" s="58">
        <f t="shared" si="1"/>
        <v>0</v>
      </c>
      <c r="F62" s="58">
        <f t="shared" si="2"/>
        <v>0</v>
      </c>
      <c r="G62" s="58">
        <f t="shared" si="3"/>
        <v>0</v>
      </c>
    </row>
    <row r="63" spans="1:7" x14ac:dyDescent="0.25">
      <c r="A63" s="56">
        <v>57</v>
      </c>
      <c r="B63" s="59" t="s">
        <v>66</v>
      </c>
      <c r="C63" s="58">
        <v>0</v>
      </c>
      <c r="D63" s="58">
        <f t="shared" si="0"/>
        <v>0</v>
      </c>
      <c r="E63" s="58">
        <f t="shared" si="1"/>
        <v>0</v>
      </c>
      <c r="F63" s="58">
        <f t="shared" si="2"/>
        <v>0</v>
      </c>
      <c r="G63" s="58">
        <f t="shared" si="3"/>
        <v>0</v>
      </c>
    </row>
    <row r="64" spans="1:7" x14ac:dyDescent="0.25">
      <c r="A64" s="56">
        <v>58</v>
      </c>
      <c r="B64" s="59" t="s">
        <v>67</v>
      </c>
      <c r="C64" s="58">
        <v>0</v>
      </c>
      <c r="D64" s="58">
        <f t="shared" si="0"/>
        <v>0</v>
      </c>
      <c r="E64" s="58">
        <f t="shared" si="1"/>
        <v>0</v>
      </c>
      <c r="F64" s="58">
        <f t="shared" si="2"/>
        <v>0</v>
      </c>
      <c r="G64" s="58">
        <f t="shared" si="3"/>
        <v>0</v>
      </c>
    </row>
    <row r="65" spans="1:7" x14ac:dyDescent="0.25">
      <c r="A65" s="56">
        <v>59</v>
      </c>
      <c r="B65" s="59" t="s">
        <v>68</v>
      </c>
      <c r="C65" s="58">
        <v>0</v>
      </c>
      <c r="D65" s="58">
        <f t="shared" si="0"/>
        <v>0</v>
      </c>
      <c r="E65" s="58">
        <f t="shared" si="1"/>
        <v>0</v>
      </c>
      <c r="F65" s="58">
        <f t="shared" si="2"/>
        <v>0</v>
      </c>
      <c r="G65" s="58">
        <f t="shared" si="3"/>
        <v>0</v>
      </c>
    </row>
    <row r="66" spans="1:7" x14ac:dyDescent="0.25">
      <c r="A66" s="56"/>
      <c r="B66" s="57" t="s">
        <v>81</v>
      </c>
      <c r="C66" s="58">
        <v>21076000</v>
      </c>
      <c r="D66" s="58">
        <f t="shared" si="0"/>
        <v>5269000</v>
      </c>
      <c r="E66" s="58">
        <f t="shared" si="1"/>
        <v>5269000</v>
      </c>
      <c r="F66" s="58">
        <f t="shared" si="2"/>
        <v>5269000</v>
      </c>
      <c r="G66" s="58">
        <f t="shared" si="3"/>
        <v>5269000</v>
      </c>
    </row>
    <row r="67" spans="1:7" s="13" customFormat="1" ht="15" customHeight="1" x14ac:dyDescent="0.25">
      <c r="A67" s="60"/>
      <c r="B67" s="61" t="s">
        <v>69</v>
      </c>
      <c r="C67" s="62">
        <f t="shared" ref="C67:G67" si="4">SUM(C7:C66)</f>
        <v>846103939.99999988</v>
      </c>
      <c r="D67" s="62">
        <f t="shared" si="4"/>
        <v>211525985.00999996</v>
      </c>
      <c r="E67" s="62">
        <f t="shared" si="4"/>
        <v>211525985.00999996</v>
      </c>
      <c r="F67" s="62">
        <f t="shared" si="4"/>
        <v>211525985.00999996</v>
      </c>
      <c r="G67" s="62">
        <f t="shared" si="4"/>
        <v>211525984.97000003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D4:G5"/>
    <mergeCell ref="A4:A6"/>
    <mergeCell ref="B4:B6"/>
    <mergeCell ref="C4:C6"/>
  </mergeCells>
  <pageMargins left="0.11811023622047" right="0.11811023622047" top="0.74803149606299002" bottom="0.74803149606299002" header="0.31496062992126" footer="0.31496062992126"/>
  <pageSetup paperSize="9" scale="83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69"/>
  <sheetViews>
    <sheetView zoomScale="68" zoomScaleNormal="68" workbookViewId="0">
      <pane xSplit="2" ySplit="6" topLeftCell="C40" activePane="bottomRight" state="frozen"/>
      <selection pane="topRight"/>
      <selection pane="bottomLeft"/>
      <selection pane="bottomRight" activeCell="E57" sqref="E57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3" width="20.28515625" style="31" customWidth="1"/>
    <col min="4" max="4" width="25.140625" style="31" customWidth="1"/>
    <col min="5" max="7" width="20.28515625" style="31" customWidth="1"/>
    <col min="8" max="11" width="21.7109375" customWidth="1"/>
    <col min="12" max="12" width="24.85546875" customWidth="1"/>
    <col min="13" max="13" width="13.42578125" bestFit="1" customWidth="1"/>
    <col min="15" max="15" width="13.28515625" customWidth="1"/>
    <col min="17" max="17" width="14.85546875" customWidth="1"/>
  </cols>
  <sheetData>
    <row r="2" spans="1:17" x14ac:dyDescent="0.25">
      <c r="K2" s="64" t="s">
        <v>84</v>
      </c>
    </row>
    <row r="3" spans="1:17" ht="15.75" customHeight="1" x14ac:dyDescent="0.25">
      <c r="B3" s="5" t="s">
        <v>83</v>
      </c>
      <c r="C3" s="32"/>
      <c r="D3" s="32"/>
      <c r="E3" s="32"/>
      <c r="F3" s="32"/>
      <c r="G3" s="32"/>
    </row>
    <row r="4" spans="1:17" ht="59.45" customHeight="1" x14ac:dyDescent="0.25">
      <c r="A4" s="84" t="s">
        <v>82</v>
      </c>
      <c r="B4" s="86" t="s">
        <v>3</v>
      </c>
      <c r="C4" s="87" t="s">
        <v>4</v>
      </c>
      <c r="D4" s="88" t="s">
        <v>70</v>
      </c>
      <c r="E4" s="89"/>
      <c r="F4" s="89"/>
      <c r="G4" s="86"/>
      <c r="H4" s="83" t="s">
        <v>5</v>
      </c>
      <c r="I4" s="83"/>
      <c r="J4" s="83"/>
      <c r="K4" s="83"/>
    </row>
    <row r="5" spans="1:17" s="27" customFormat="1" ht="68.25" customHeight="1" x14ac:dyDescent="0.25">
      <c r="A5" s="84"/>
      <c r="B5" s="86"/>
      <c r="C5" s="87"/>
      <c r="D5" s="90" t="s">
        <v>71</v>
      </c>
      <c r="E5" s="90" t="s">
        <v>72</v>
      </c>
      <c r="F5" s="88" t="s">
        <v>73</v>
      </c>
      <c r="G5" s="86"/>
      <c r="H5" s="83"/>
      <c r="I5" s="83"/>
      <c r="J5" s="83"/>
      <c r="K5" s="83"/>
    </row>
    <row r="6" spans="1:17" s="28" customFormat="1" ht="62.25" customHeight="1" x14ac:dyDescent="0.2">
      <c r="A6" s="84"/>
      <c r="B6" s="86"/>
      <c r="C6" s="87"/>
      <c r="D6" s="91"/>
      <c r="E6" s="91"/>
      <c r="F6" s="41" t="s">
        <v>74</v>
      </c>
      <c r="G6" s="41" t="s">
        <v>75</v>
      </c>
      <c r="H6" s="63" t="s">
        <v>6</v>
      </c>
      <c r="I6" s="63" t="s">
        <v>7</v>
      </c>
      <c r="J6" s="63" t="s">
        <v>8</v>
      </c>
      <c r="K6" s="63" t="s">
        <v>9</v>
      </c>
    </row>
    <row r="7" spans="1:17" x14ac:dyDescent="0.25">
      <c r="A7" s="3">
        <v>1</v>
      </c>
      <c r="B7" s="33" t="s">
        <v>10</v>
      </c>
      <c r="C7" s="30">
        <f t="shared" ref="C7:C38" si="0">D7+E7+F7+G7</f>
        <v>178074994.80000001</v>
      </c>
      <c r="D7" s="30">
        <v>64360884.899999999</v>
      </c>
      <c r="E7" s="30">
        <v>21226952.760000002</v>
      </c>
      <c r="F7" s="30">
        <v>7353339.3399999999</v>
      </c>
      <c r="G7" s="30">
        <v>85133817.799999997</v>
      </c>
      <c r="H7" s="58">
        <v>44518748.700000003</v>
      </c>
      <c r="I7" s="58">
        <f>C7-H7-J7-K7</f>
        <v>44518748.700000003</v>
      </c>
      <c r="J7" s="58">
        <v>44518748.700000003</v>
      </c>
      <c r="K7" s="58">
        <v>44518748.700000003</v>
      </c>
      <c r="L7" s="77"/>
      <c r="M7" s="77"/>
      <c r="O7" s="77"/>
      <c r="Q7" s="77"/>
    </row>
    <row r="8" spans="1:17" x14ac:dyDescent="0.25">
      <c r="A8" s="3">
        <v>2</v>
      </c>
      <c r="B8" s="33" t="s">
        <v>11</v>
      </c>
      <c r="C8" s="30">
        <f t="shared" si="0"/>
        <v>125099551.41</v>
      </c>
      <c r="D8" s="30">
        <v>43798739.460000001</v>
      </c>
      <c r="E8" s="30">
        <v>19721863.199999999</v>
      </c>
      <c r="F8" s="30">
        <v>3324679.24</v>
      </c>
      <c r="G8" s="30">
        <v>58254269.509999998</v>
      </c>
      <c r="H8" s="58">
        <v>31307460.670000002</v>
      </c>
      <c r="I8" s="58">
        <f t="shared" ref="I8:I66" si="1">C8-H8-J8-K8</f>
        <v>31177169.390000001</v>
      </c>
      <c r="J8" s="58">
        <v>31307460.670000002</v>
      </c>
      <c r="K8" s="58">
        <v>31307460.679999992</v>
      </c>
      <c r="L8" s="77"/>
      <c r="M8" s="77"/>
      <c r="O8" s="77"/>
      <c r="Q8" s="77"/>
    </row>
    <row r="9" spans="1:17" x14ac:dyDescent="0.25">
      <c r="A9" s="3">
        <v>3</v>
      </c>
      <c r="B9" s="33" t="s">
        <v>12</v>
      </c>
      <c r="C9" s="30">
        <f t="shared" si="0"/>
        <v>429356497.73000002</v>
      </c>
      <c r="D9" s="30">
        <v>137854835.52000001</v>
      </c>
      <c r="E9" s="30">
        <v>65446155.240000002</v>
      </c>
      <c r="F9" s="30">
        <v>12930055.4</v>
      </c>
      <c r="G9" s="30">
        <v>213125451.56999999</v>
      </c>
      <c r="H9" s="58">
        <v>107339124.43000001</v>
      </c>
      <c r="I9" s="58">
        <f t="shared" si="1"/>
        <v>107339124.43000001</v>
      </c>
      <c r="J9" s="58">
        <v>107339124.43000001</v>
      </c>
      <c r="K9" s="58">
        <v>107339124.44</v>
      </c>
      <c r="L9" s="77"/>
      <c r="M9" s="77"/>
      <c r="O9" s="77"/>
      <c r="Q9" s="77"/>
    </row>
    <row r="10" spans="1:17" x14ac:dyDescent="0.25">
      <c r="A10" s="3">
        <v>4</v>
      </c>
      <c r="B10" s="33" t="s">
        <v>13</v>
      </c>
      <c r="C10" s="30">
        <f t="shared" si="0"/>
        <v>197148420.21000001</v>
      </c>
      <c r="D10" s="30">
        <v>66864184.369999997</v>
      </c>
      <c r="E10" s="30">
        <v>24592287.719999999</v>
      </c>
      <c r="F10" s="30">
        <v>5671229.7300000004</v>
      </c>
      <c r="G10" s="30">
        <v>100020718.39</v>
      </c>
      <c r="H10" s="58">
        <v>49280962.549999997</v>
      </c>
      <c r="I10" s="58">
        <f t="shared" si="1"/>
        <v>49305532.549999997</v>
      </c>
      <c r="J10" s="58">
        <v>49280962.549999997</v>
      </c>
      <c r="K10" s="58">
        <v>49280962.560000032</v>
      </c>
      <c r="L10" s="77"/>
      <c r="M10" s="77"/>
      <c r="O10" s="77"/>
      <c r="Q10" s="77"/>
    </row>
    <row r="11" spans="1:17" x14ac:dyDescent="0.25">
      <c r="A11" s="3">
        <v>5</v>
      </c>
      <c r="B11" s="33" t="s">
        <v>14</v>
      </c>
      <c r="C11" s="30">
        <f t="shared" si="0"/>
        <v>235364291.31999999</v>
      </c>
      <c r="D11" s="30">
        <v>75875281.099999994</v>
      </c>
      <c r="E11" s="30">
        <v>42483409.32</v>
      </c>
      <c r="F11" s="30">
        <v>6712605.04</v>
      </c>
      <c r="G11" s="30">
        <v>110292995.86</v>
      </c>
      <c r="H11" s="58">
        <v>58859555.799999997</v>
      </c>
      <c r="I11" s="58">
        <f t="shared" si="1"/>
        <v>58785623.939999983</v>
      </c>
      <c r="J11" s="58">
        <v>58859555.799999997</v>
      </c>
      <c r="K11" s="58">
        <v>58859555.780000001</v>
      </c>
      <c r="L11" s="77"/>
      <c r="M11" s="77"/>
      <c r="O11" s="77"/>
      <c r="Q11" s="77"/>
    </row>
    <row r="12" spans="1:17" x14ac:dyDescent="0.25">
      <c r="A12" s="3">
        <v>6</v>
      </c>
      <c r="B12" s="33" t="s">
        <v>15</v>
      </c>
      <c r="C12" s="30">
        <f t="shared" si="0"/>
        <v>268519674.44</v>
      </c>
      <c r="D12" s="30">
        <v>81574098.180000007</v>
      </c>
      <c r="E12" s="30">
        <v>41664723.479999997</v>
      </c>
      <c r="F12" s="30">
        <v>6207083.75</v>
      </c>
      <c r="G12" s="30">
        <v>139073769.03</v>
      </c>
      <c r="H12" s="58">
        <v>67129918.609999999</v>
      </c>
      <c r="I12" s="58">
        <f t="shared" si="1"/>
        <v>67129918.609999999</v>
      </c>
      <c r="J12" s="58">
        <v>67129918.609999999</v>
      </c>
      <c r="K12" s="58">
        <v>67129918.60999997</v>
      </c>
      <c r="M12" s="77"/>
      <c r="O12" s="77"/>
      <c r="Q12" s="77"/>
    </row>
    <row r="13" spans="1:17" x14ac:dyDescent="0.25">
      <c r="A13" s="3">
        <v>7</v>
      </c>
      <c r="B13" s="33" t="s">
        <v>16</v>
      </c>
      <c r="C13" s="30">
        <f t="shared" si="0"/>
        <v>184697230.95000002</v>
      </c>
      <c r="D13" s="30">
        <v>64369949.859999999</v>
      </c>
      <c r="E13" s="30">
        <v>27169461.600000001</v>
      </c>
      <c r="F13" s="30">
        <v>5008280.79</v>
      </c>
      <c r="G13" s="30">
        <v>88149538.700000003</v>
      </c>
      <c r="H13" s="58">
        <v>46175900.640000001</v>
      </c>
      <c r="I13" s="58">
        <f t="shared" si="1"/>
        <v>46169529.029999986</v>
      </c>
      <c r="J13" s="58">
        <v>46175900.640000001</v>
      </c>
      <c r="K13" s="58">
        <v>46175900.640000015</v>
      </c>
      <c r="M13" s="77"/>
      <c r="O13" s="77"/>
      <c r="Q13" s="77"/>
    </row>
    <row r="14" spans="1:17" x14ac:dyDescent="0.25">
      <c r="A14" s="3">
        <v>8</v>
      </c>
      <c r="B14" s="33" t="s">
        <v>17</v>
      </c>
      <c r="C14" s="30">
        <f t="shared" si="0"/>
        <v>148067015.09</v>
      </c>
      <c r="D14" s="30">
        <v>56219026.310000002</v>
      </c>
      <c r="E14" s="30">
        <v>14557849.02</v>
      </c>
      <c r="F14" s="30">
        <v>3294629.26</v>
      </c>
      <c r="G14" s="30">
        <v>73995510.5</v>
      </c>
      <c r="H14" s="58">
        <v>37016753.770000003</v>
      </c>
      <c r="I14" s="58">
        <f t="shared" si="1"/>
        <v>37016753.770000003</v>
      </c>
      <c r="J14" s="58">
        <v>37016753.770000003</v>
      </c>
      <c r="K14" s="58">
        <v>37016753.779999979</v>
      </c>
      <c r="M14" s="77"/>
      <c r="O14" s="77"/>
      <c r="Q14" s="77"/>
    </row>
    <row r="15" spans="1:17" x14ac:dyDescent="0.25">
      <c r="A15" s="3">
        <v>9</v>
      </c>
      <c r="B15" s="33" t="s">
        <v>18</v>
      </c>
      <c r="C15" s="30">
        <f t="shared" si="0"/>
        <v>122797017.50999999</v>
      </c>
      <c r="D15" s="30">
        <v>48519794.07</v>
      </c>
      <c r="E15" s="30">
        <v>13213289.01</v>
      </c>
      <c r="F15" s="30">
        <v>2972969.16</v>
      </c>
      <c r="G15" s="30">
        <v>58090965.270000003</v>
      </c>
      <c r="H15" s="58">
        <v>30704633.879999999</v>
      </c>
      <c r="I15" s="58">
        <f t="shared" si="1"/>
        <v>30683115.879999999</v>
      </c>
      <c r="J15" s="58">
        <v>30704633.879999999</v>
      </c>
      <c r="K15" s="58">
        <v>30704633.870000001</v>
      </c>
      <c r="M15" s="77"/>
      <c r="O15" s="77"/>
      <c r="Q15" s="77"/>
    </row>
    <row r="16" spans="1:17" ht="15.95" customHeight="1" x14ac:dyDescent="0.25">
      <c r="A16" s="3">
        <v>10</v>
      </c>
      <c r="B16" s="33" t="s">
        <v>19</v>
      </c>
      <c r="C16" s="30">
        <f t="shared" si="0"/>
        <v>107321275.69999999</v>
      </c>
      <c r="D16" s="30">
        <v>42761347.409999996</v>
      </c>
      <c r="E16" s="30">
        <v>8303942.4000000004</v>
      </c>
      <c r="F16" s="30">
        <v>2525022.04</v>
      </c>
      <c r="G16" s="30">
        <v>53730963.850000001</v>
      </c>
      <c r="H16" s="58">
        <v>26830318.93</v>
      </c>
      <c r="I16" s="58">
        <f t="shared" si="1"/>
        <v>26830318.93</v>
      </c>
      <c r="J16" s="58">
        <v>26830318.93</v>
      </c>
      <c r="K16" s="58">
        <v>26830318.909999982</v>
      </c>
      <c r="M16" s="77"/>
      <c r="O16" s="77"/>
      <c r="Q16" s="77"/>
    </row>
    <row r="17" spans="1:17" x14ac:dyDescent="0.25">
      <c r="A17" s="3">
        <v>11</v>
      </c>
      <c r="B17" s="33" t="s">
        <v>20</v>
      </c>
      <c r="C17" s="30">
        <f t="shared" si="0"/>
        <v>137313813.94</v>
      </c>
      <c r="D17" s="30">
        <v>48420766.979999997</v>
      </c>
      <c r="E17" s="30">
        <v>32700373.289999999</v>
      </c>
      <c r="F17" s="30">
        <v>3688816.36</v>
      </c>
      <c r="G17" s="30">
        <v>52503857.310000002</v>
      </c>
      <c r="H17" s="58">
        <v>34331643.859999999</v>
      </c>
      <c r="I17" s="58">
        <f t="shared" si="1"/>
        <v>34318882.350000009</v>
      </c>
      <c r="J17" s="58">
        <v>34331643.859999999</v>
      </c>
      <c r="K17" s="58">
        <v>34331643.86999999</v>
      </c>
      <c r="M17" s="77"/>
      <c r="O17" s="77"/>
      <c r="Q17" s="77"/>
    </row>
    <row r="18" spans="1:17" x14ac:dyDescent="0.25">
      <c r="A18" s="3">
        <v>12</v>
      </c>
      <c r="B18" s="33" t="s">
        <v>21</v>
      </c>
      <c r="C18" s="30">
        <f t="shared" si="0"/>
        <v>148940191.31</v>
      </c>
      <c r="D18" s="30">
        <v>0</v>
      </c>
      <c r="E18" s="30">
        <v>0</v>
      </c>
      <c r="F18" s="30">
        <v>31324590.670000002</v>
      </c>
      <c r="G18" s="30">
        <v>117615600.64</v>
      </c>
      <c r="H18" s="58">
        <v>36639051.299999997</v>
      </c>
      <c r="I18" s="58">
        <f t="shared" si="1"/>
        <v>39023037.429999992</v>
      </c>
      <c r="J18" s="58">
        <v>36639051.299999997</v>
      </c>
      <c r="K18" s="58">
        <v>36639051.280000016</v>
      </c>
      <c r="M18" s="77"/>
      <c r="O18" s="77"/>
      <c r="Q18" s="77"/>
    </row>
    <row r="19" spans="1:17" x14ac:dyDescent="0.25">
      <c r="A19" s="3">
        <v>13</v>
      </c>
      <c r="B19" s="33" t="s">
        <v>22</v>
      </c>
      <c r="C19" s="30">
        <f t="shared" si="0"/>
        <v>379216427.87</v>
      </c>
      <c r="D19" s="30">
        <v>90983561.730000004</v>
      </c>
      <c r="E19" s="30">
        <v>35058206.880000003</v>
      </c>
      <c r="F19" s="30">
        <v>21888622.640000001</v>
      </c>
      <c r="G19" s="30">
        <v>231286036.62</v>
      </c>
      <c r="H19" s="58">
        <v>95991418.269999996</v>
      </c>
      <c r="I19" s="58">
        <f t="shared" si="1"/>
        <v>91242173.059999958</v>
      </c>
      <c r="J19" s="58">
        <v>95991418.269999996</v>
      </c>
      <c r="K19" s="58">
        <v>95991418.270000085</v>
      </c>
      <c r="M19" s="77"/>
      <c r="O19" s="77"/>
      <c r="Q19" s="77"/>
    </row>
    <row r="20" spans="1:17" x14ac:dyDescent="0.25">
      <c r="A20" s="3">
        <v>14</v>
      </c>
      <c r="B20" s="33" t="s">
        <v>23</v>
      </c>
      <c r="C20" s="30">
        <f t="shared" si="0"/>
        <v>52390533.900000006</v>
      </c>
      <c r="D20" s="30">
        <v>0</v>
      </c>
      <c r="E20" s="30">
        <v>0</v>
      </c>
      <c r="F20" s="30">
        <v>18689583.050000001</v>
      </c>
      <c r="G20" s="30">
        <v>33700950.850000001</v>
      </c>
      <c r="H20" s="58">
        <v>13082793.609999999</v>
      </c>
      <c r="I20" s="58">
        <f t="shared" si="1"/>
        <v>13142153.080000006</v>
      </c>
      <c r="J20" s="58">
        <v>13082793.609999999</v>
      </c>
      <c r="K20" s="58">
        <v>13082793.600000001</v>
      </c>
      <c r="M20" s="77"/>
      <c r="O20" s="77"/>
      <c r="Q20" s="77"/>
    </row>
    <row r="21" spans="1:17" ht="30.75" x14ac:dyDescent="0.25">
      <c r="A21" s="3">
        <v>15</v>
      </c>
      <c r="B21" s="33" t="s">
        <v>24</v>
      </c>
      <c r="C21" s="30">
        <f t="shared" si="0"/>
        <v>68508948.030000001</v>
      </c>
      <c r="D21" s="30">
        <v>0</v>
      </c>
      <c r="E21" s="30">
        <v>0</v>
      </c>
      <c r="F21" s="30">
        <v>10061606.33</v>
      </c>
      <c r="G21" s="30">
        <v>58447341.700000003</v>
      </c>
      <c r="H21" s="58">
        <v>16662163.16</v>
      </c>
      <c r="I21" s="58">
        <f t="shared" si="1"/>
        <v>18522458.56000001</v>
      </c>
      <c r="J21" s="58">
        <v>16662163.16</v>
      </c>
      <c r="K21" s="58">
        <v>16662163.149999999</v>
      </c>
      <c r="M21" s="77"/>
      <c r="O21" s="77"/>
      <c r="Q21" s="77"/>
    </row>
    <row r="22" spans="1:17" x14ac:dyDescent="0.25">
      <c r="A22" s="3">
        <v>16</v>
      </c>
      <c r="B22" s="33" t="s">
        <v>25</v>
      </c>
      <c r="C22" s="30">
        <f t="shared" si="0"/>
        <v>109833566.53</v>
      </c>
      <c r="D22" s="30">
        <v>0</v>
      </c>
      <c r="E22" s="30">
        <v>0</v>
      </c>
      <c r="F22" s="30">
        <v>82433206.030000001</v>
      </c>
      <c r="G22" s="30">
        <v>27400360.5</v>
      </c>
      <c r="H22" s="58">
        <v>27469284.690000001</v>
      </c>
      <c r="I22" s="58">
        <f t="shared" si="1"/>
        <v>27425712.459999997</v>
      </c>
      <c r="J22" s="58">
        <v>27469284.690000001</v>
      </c>
      <c r="K22" s="58">
        <v>27469284.690000009</v>
      </c>
      <c r="M22" s="77"/>
      <c r="O22" s="77"/>
      <c r="Q22" s="77"/>
    </row>
    <row r="23" spans="1:17" x14ac:dyDescent="0.25">
      <c r="A23" s="3">
        <v>17</v>
      </c>
      <c r="B23" s="33" t="s">
        <v>26</v>
      </c>
      <c r="C23" s="30">
        <f t="shared" si="0"/>
        <v>49900064.140000001</v>
      </c>
      <c r="D23" s="30">
        <v>0</v>
      </c>
      <c r="E23" s="30">
        <v>0</v>
      </c>
      <c r="F23" s="30">
        <v>686893.54</v>
      </c>
      <c r="G23" s="30">
        <v>49213170.600000001</v>
      </c>
      <c r="H23" s="58">
        <v>12485394.789999999</v>
      </c>
      <c r="I23" s="58">
        <f t="shared" si="1"/>
        <v>12443879.789999999</v>
      </c>
      <c r="J23" s="58">
        <v>12485394.789999999</v>
      </c>
      <c r="K23" s="58">
        <v>12485394.770000003</v>
      </c>
      <c r="M23" s="77"/>
      <c r="O23" s="77"/>
      <c r="Q23" s="77"/>
    </row>
    <row r="24" spans="1:17" ht="45.75" x14ac:dyDescent="0.25">
      <c r="A24" s="3">
        <v>18</v>
      </c>
      <c r="B24" s="33" t="s">
        <v>27</v>
      </c>
      <c r="C24" s="30">
        <f t="shared" si="0"/>
        <v>4714464.07</v>
      </c>
      <c r="D24" s="30">
        <v>0</v>
      </c>
      <c r="E24" s="30">
        <v>0</v>
      </c>
      <c r="F24" s="30">
        <v>0</v>
      </c>
      <c r="G24" s="30">
        <v>4714464.07</v>
      </c>
      <c r="H24" s="58">
        <v>1178616.02</v>
      </c>
      <c r="I24" s="58">
        <f t="shared" si="1"/>
        <v>1178616.02</v>
      </c>
      <c r="J24" s="58">
        <v>1178616.02</v>
      </c>
      <c r="K24" s="58">
        <v>1178616.0100000002</v>
      </c>
      <c r="M24" s="77"/>
      <c r="O24" s="77"/>
      <c r="Q24" s="77"/>
    </row>
    <row r="25" spans="1:17" x14ac:dyDescent="0.25">
      <c r="A25" s="3">
        <v>19</v>
      </c>
      <c r="B25" s="33" t="s">
        <v>28</v>
      </c>
      <c r="C25" s="30">
        <f t="shared" si="0"/>
        <v>43130821.149999999</v>
      </c>
      <c r="D25" s="30">
        <v>0</v>
      </c>
      <c r="E25" s="30">
        <v>0</v>
      </c>
      <c r="F25" s="30">
        <v>0</v>
      </c>
      <c r="G25" s="30">
        <v>43130821.149999999</v>
      </c>
      <c r="H25" s="58">
        <v>10782705.289999999</v>
      </c>
      <c r="I25" s="58">
        <f t="shared" si="1"/>
        <v>10782705.289999999</v>
      </c>
      <c r="J25" s="58">
        <v>10782705.289999999</v>
      </c>
      <c r="K25" s="58">
        <v>10782705.280000001</v>
      </c>
      <c r="M25" s="77"/>
      <c r="O25" s="77"/>
      <c r="Q25" s="77"/>
    </row>
    <row r="26" spans="1:17" ht="45.75" x14ac:dyDescent="0.25">
      <c r="A26" s="3">
        <v>20</v>
      </c>
      <c r="B26" s="33" t="s">
        <v>29</v>
      </c>
      <c r="C26" s="30">
        <f t="shared" si="0"/>
        <v>3407487.7</v>
      </c>
      <c r="D26" s="30">
        <v>0</v>
      </c>
      <c r="E26" s="30">
        <v>0</v>
      </c>
      <c r="F26" s="30">
        <v>0</v>
      </c>
      <c r="G26" s="30">
        <v>3407487.7</v>
      </c>
      <c r="H26" s="58">
        <v>851871.93</v>
      </c>
      <c r="I26" s="58">
        <f t="shared" si="1"/>
        <v>851871.93</v>
      </c>
      <c r="J26" s="58">
        <v>851871.93</v>
      </c>
      <c r="K26" s="58">
        <v>851871.9099999998</v>
      </c>
      <c r="M26" s="77"/>
      <c r="O26" s="77"/>
      <c r="Q26" s="77"/>
    </row>
    <row r="27" spans="1:17" x14ac:dyDescent="0.25">
      <c r="A27" s="3">
        <v>21</v>
      </c>
      <c r="B27" s="33" t="s">
        <v>30</v>
      </c>
      <c r="C27" s="30">
        <f t="shared" si="0"/>
        <v>57696026.049999997</v>
      </c>
      <c r="D27" s="30">
        <v>0</v>
      </c>
      <c r="E27" s="30">
        <v>0</v>
      </c>
      <c r="F27" s="30">
        <v>6599514.4100000001</v>
      </c>
      <c r="G27" s="30">
        <v>51096511.640000001</v>
      </c>
      <c r="H27" s="58">
        <v>14424006.51</v>
      </c>
      <c r="I27" s="58">
        <f t="shared" si="1"/>
        <v>14424006.51</v>
      </c>
      <c r="J27" s="58">
        <v>14424006.51</v>
      </c>
      <c r="K27" s="58">
        <v>14424006.520000001</v>
      </c>
      <c r="M27" s="77"/>
      <c r="O27" s="77"/>
      <c r="Q27" s="77"/>
    </row>
    <row r="28" spans="1:17" ht="30.75" x14ac:dyDescent="0.25">
      <c r="A28" s="3">
        <v>22</v>
      </c>
      <c r="B28" s="33" t="s">
        <v>31</v>
      </c>
      <c r="C28" s="30">
        <f t="shared" si="0"/>
        <v>25412109.380000003</v>
      </c>
      <c r="D28" s="30">
        <v>0</v>
      </c>
      <c r="E28" s="30">
        <v>0</v>
      </c>
      <c r="F28" s="30">
        <v>3776760.71</v>
      </c>
      <c r="G28" s="30">
        <v>21635348.670000002</v>
      </c>
      <c r="H28" s="58">
        <v>6086402.4299999997</v>
      </c>
      <c r="I28" s="58">
        <f t="shared" si="1"/>
        <v>7152902.0800000019</v>
      </c>
      <c r="J28" s="58">
        <v>6086402.4299999997</v>
      </c>
      <c r="K28" s="58">
        <v>6086402.4400000013</v>
      </c>
      <c r="M28" s="77"/>
      <c r="O28" s="77"/>
      <c r="Q28" s="77"/>
    </row>
    <row r="29" spans="1:17" x14ac:dyDescent="0.25">
      <c r="A29" s="3">
        <v>23</v>
      </c>
      <c r="B29" s="33" t="s">
        <v>32</v>
      </c>
      <c r="C29" s="30">
        <f t="shared" si="0"/>
        <v>42876110.219999999</v>
      </c>
      <c r="D29" s="30">
        <v>0</v>
      </c>
      <c r="E29" s="30">
        <v>0</v>
      </c>
      <c r="F29" s="30">
        <v>5332953.8600000003</v>
      </c>
      <c r="G29" s="30">
        <v>37543156.359999999</v>
      </c>
      <c r="H29" s="58">
        <v>10721029.48</v>
      </c>
      <c r="I29" s="58">
        <f t="shared" si="1"/>
        <v>10713021.779999997</v>
      </c>
      <c r="J29" s="58">
        <v>10721029.48</v>
      </c>
      <c r="K29" s="58">
        <v>10721029.48</v>
      </c>
      <c r="M29" s="77"/>
      <c r="O29" s="77"/>
      <c r="Q29" s="77"/>
    </row>
    <row r="30" spans="1:17" x14ac:dyDescent="0.25">
      <c r="A30" s="3">
        <v>24</v>
      </c>
      <c r="B30" s="33" t="s">
        <v>33</v>
      </c>
      <c r="C30" s="30">
        <f t="shared" si="0"/>
        <v>517286605.17000002</v>
      </c>
      <c r="D30" s="30">
        <v>243323165.91</v>
      </c>
      <c r="E30" s="30">
        <v>0</v>
      </c>
      <c r="F30" s="30">
        <v>12034375.890000001</v>
      </c>
      <c r="G30" s="30">
        <v>261929063.37</v>
      </c>
      <c r="H30" s="58">
        <v>129324076.23999999</v>
      </c>
      <c r="I30" s="58">
        <f t="shared" si="1"/>
        <v>129314376.43999998</v>
      </c>
      <c r="J30" s="58">
        <v>129324076.23999999</v>
      </c>
      <c r="K30" s="58">
        <v>129324076.25000001</v>
      </c>
      <c r="M30" s="77"/>
      <c r="O30" s="77"/>
      <c r="Q30" s="77"/>
    </row>
    <row r="31" spans="1:17" x14ac:dyDescent="0.25">
      <c r="A31" s="3">
        <v>25</v>
      </c>
      <c r="B31" s="33" t="s">
        <v>34</v>
      </c>
      <c r="C31" s="30">
        <f t="shared" si="0"/>
        <v>457795993.36000001</v>
      </c>
      <c r="D31" s="30">
        <v>125753138.89</v>
      </c>
      <c r="E31" s="30">
        <v>0</v>
      </c>
      <c r="F31" s="30">
        <v>36193406.630000003</v>
      </c>
      <c r="G31" s="30">
        <v>295849447.83999997</v>
      </c>
      <c r="H31" s="58">
        <v>114635325.70999999</v>
      </c>
      <c r="I31" s="58">
        <f t="shared" si="1"/>
        <v>113890016.23000003</v>
      </c>
      <c r="J31" s="58">
        <v>114635325.70999999</v>
      </c>
      <c r="K31" s="58">
        <v>114635325.71000002</v>
      </c>
      <c r="M31" s="77"/>
      <c r="O31" s="77"/>
      <c r="Q31" s="77"/>
    </row>
    <row r="32" spans="1:17" x14ac:dyDescent="0.25">
      <c r="A32" s="3">
        <v>26</v>
      </c>
      <c r="B32" s="33" t="s">
        <v>35</v>
      </c>
      <c r="C32" s="30">
        <f t="shared" si="0"/>
        <v>433523260.94</v>
      </c>
      <c r="D32" s="30">
        <v>147544779.53999999</v>
      </c>
      <c r="E32" s="30">
        <v>0</v>
      </c>
      <c r="F32" s="30">
        <v>22220325.219999999</v>
      </c>
      <c r="G32" s="30">
        <v>263758156.18000001</v>
      </c>
      <c r="H32" s="58">
        <v>108303737.40000001</v>
      </c>
      <c r="I32" s="58">
        <f t="shared" si="1"/>
        <v>108612048.76000002</v>
      </c>
      <c r="J32" s="58">
        <v>108303737.40000001</v>
      </c>
      <c r="K32" s="58">
        <v>108303737.37999994</v>
      </c>
      <c r="M32" s="77"/>
      <c r="O32" s="77"/>
      <c r="Q32" s="77"/>
    </row>
    <row r="33" spans="1:17" ht="30.75" x14ac:dyDescent="0.25">
      <c r="A33" s="3">
        <v>27</v>
      </c>
      <c r="B33" s="33" t="s">
        <v>36</v>
      </c>
      <c r="C33" s="30">
        <f t="shared" si="0"/>
        <v>75447457.400000006</v>
      </c>
      <c r="D33" s="30">
        <v>0</v>
      </c>
      <c r="E33" s="30">
        <v>0</v>
      </c>
      <c r="F33" s="30">
        <v>0</v>
      </c>
      <c r="G33" s="30">
        <v>75447457.400000006</v>
      </c>
      <c r="H33" s="58">
        <v>18861864.350000001</v>
      </c>
      <c r="I33" s="58">
        <f t="shared" si="1"/>
        <v>18861864.350000001</v>
      </c>
      <c r="J33" s="58">
        <v>18861864.350000001</v>
      </c>
      <c r="K33" s="58">
        <v>18861864.350000001</v>
      </c>
      <c r="M33" s="77"/>
      <c r="O33" s="77"/>
      <c r="Q33" s="77"/>
    </row>
    <row r="34" spans="1:17" ht="30.75" x14ac:dyDescent="0.25">
      <c r="A34" s="3">
        <v>28</v>
      </c>
      <c r="B34" s="33" t="s">
        <v>37</v>
      </c>
      <c r="C34" s="30">
        <f t="shared" si="0"/>
        <v>134463629.11000001</v>
      </c>
      <c r="D34" s="30">
        <v>0</v>
      </c>
      <c r="E34" s="30">
        <v>0</v>
      </c>
      <c r="F34" s="30">
        <v>0</v>
      </c>
      <c r="G34" s="30">
        <v>134463629.11000001</v>
      </c>
      <c r="H34" s="58">
        <v>33615907.280000001</v>
      </c>
      <c r="I34" s="58">
        <f t="shared" si="1"/>
        <v>33615907.280000001</v>
      </c>
      <c r="J34" s="58">
        <v>33615907.280000001</v>
      </c>
      <c r="K34" s="58">
        <v>33615907.270000011</v>
      </c>
      <c r="M34" s="77"/>
      <c r="O34" s="77"/>
      <c r="Q34" s="77"/>
    </row>
    <row r="35" spans="1:17" x14ac:dyDescent="0.25">
      <c r="A35" s="3">
        <v>29</v>
      </c>
      <c r="B35" s="33" t="s">
        <v>38</v>
      </c>
      <c r="C35" s="30">
        <f t="shared" si="0"/>
        <v>376324495.98000002</v>
      </c>
      <c r="D35" s="30">
        <v>138322263.38</v>
      </c>
      <c r="E35" s="30">
        <v>0</v>
      </c>
      <c r="F35" s="30">
        <v>21805519.219999999</v>
      </c>
      <c r="G35" s="30">
        <v>216196713.38</v>
      </c>
      <c r="H35" s="58">
        <v>94102155.140000001</v>
      </c>
      <c r="I35" s="58">
        <f t="shared" si="1"/>
        <v>94018030.560000017</v>
      </c>
      <c r="J35" s="58">
        <v>94102155.140000001</v>
      </c>
      <c r="K35" s="58">
        <v>94102155.14000003</v>
      </c>
      <c r="M35" s="77"/>
      <c r="O35" s="77"/>
      <c r="Q35" s="77"/>
    </row>
    <row r="36" spans="1:17" x14ac:dyDescent="0.25">
      <c r="A36" s="3">
        <v>30</v>
      </c>
      <c r="B36" s="33" t="s">
        <v>39</v>
      </c>
      <c r="C36" s="30">
        <f t="shared" si="0"/>
        <v>51103020.5</v>
      </c>
      <c r="D36" s="30">
        <v>12064952.560000001</v>
      </c>
      <c r="E36" s="30">
        <v>0</v>
      </c>
      <c r="F36" s="30">
        <v>3400755.52</v>
      </c>
      <c r="G36" s="30">
        <v>35637312.420000002</v>
      </c>
      <c r="H36" s="58">
        <v>12775755.130000001</v>
      </c>
      <c r="I36" s="58">
        <f t="shared" si="1"/>
        <v>12775755.130000001</v>
      </c>
      <c r="J36" s="58">
        <v>12775755.130000001</v>
      </c>
      <c r="K36" s="58">
        <v>12775755.109999994</v>
      </c>
      <c r="M36" s="77"/>
      <c r="O36" s="77"/>
      <c r="Q36" s="77"/>
    </row>
    <row r="37" spans="1:17" ht="30.75" x14ac:dyDescent="0.25">
      <c r="A37" s="3">
        <v>31</v>
      </c>
      <c r="B37" s="33" t="s">
        <v>40</v>
      </c>
      <c r="C37" s="30">
        <f t="shared" si="0"/>
        <v>1284709.46</v>
      </c>
      <c r="D37" s="30">
        <v>0</v>
      </c>
      <c r="E37" s="30">
        <v>0</v>
      </c>
      <c r="F37" s="30">
        <v>0</v>
      </c>
      <c r="G37" s="30">
        <v>1284709.46</v>
      </c>
      <c r="H37" s="58">
        <v>321177.37</v>
      </c>
      <c r="I37" s="58">
        <f t="shared" si="1"/>
        <v>321177.37</v>
      </c>
      <c r="J37" s="58">
        <v>321177.37</v>
      </c>
      <c r="K37" s="58">
        <v>321177.34999999998</v>
      </c>
      <c r="M37" s="77"/>
      <c r="O37" s="77"/>
      <c r="Q37" s="77"/>
    </row>
    <row r="38" spans="1:17" x14ac:dyDescent="0.25">
      <c r="A38" s="3">
        <v>32</v>
      </c>
      <c r="B38" s="33" t="s">
        <v>41</v>
      </c>
      <c r="C38" s="30">
        <f t="shared" si="0"/>
        <v>6169129.6199999992</v>
      </c>
      <c r="D38" s="30">
        <v>0</v>
      </c>
      <c r="E38" s="30">
        <v>0</v>
      </c>
      <c r="F38" s="30">
        <v>149134.1</v>
      </c>
      <c r="G38" s="30">
        <v>6019995.5199999996</v>
      </c>
      <c r="H38" s="58">
        <v>1542282.41</v>
      </c>
      <c r="I38" s="58">
        <f t="shared" si="1"/>
        <v>1542282.41</v>
      </c>
      <c r="J38" s="58">
        <v>1542282.41</v>
      </c>
      <c r="K38" s="58">
        <v>1542282.389999999</v>
      </c>
      <c r="M38" s="77"/>
      <c r="O38" s="77"/>
      <c r="Q38" s="77"/>
    </row>
    <row r="39" spans="1:17" x14ac:dyDescent="0.25">
      <c r="A39" s="3">
        <v>33</v>
      </c>
      <c r="B39" s="33" t="s">
        <v>42</v>
      </c>
      <c r="C39" s="30">
        <f t="shared" ref="C39:C65" si="2">D39+E39+F39+G39</f>
        <v>3920971.92</v>
      </c>
      <c r="D39" s="30">
        <v>0</v>
      </c>
      <c r="E39" s="30">
        <v>0</v>
      </c>
      <c r="F39" s="30">
        <v>0</v>
      </c>
      <c r="G39" s="30">
        <v>3920971.92</v>
      </c>
      <c r="H39" s="58">
        <v>980242.98</v>
      </c>
      <c r="I39" s="58">
        <f t="shared" si="1"/>
        <v>980242.98</v>
      </c>
      <c r="J39" s="58">
        <v>980242.98</v>
      </c>
      <c r="K39" s="58">
        <v>980242.98</v>
      </c>
      <c r="M39" s="77"/>
      <c r="O39" s="77"/>
      <c r="Q39" s="77"/>
    </row>
    <row r="40" spans="1:17" x14ac:dyDescent="0.25">
      <c r="A40" s="3">
        <v>34</v>
      </c>
      <c r="B40" s="33" t="s">
        <v>43</v>
      </c>
      <c r="C40" s="30">
        <f t="shared" si="2"/>
        <v>4184648.88</v>
      </c>
      <c r="D40" s="30">
        <v>0</v>
      </c>
      <c r="E40" s="30">
        <v>0</v>
      </c>
      <c r="F40" s="30">
        <v>4184648.88</v>
      </c>
      <c r="G40" s="30">
        <v>0</v>
      </c>
      <c r="H40" s="58">
        <v>1046162.22</v>
      </c>
      <c r="I40" s="58">
        <f t="shared" si="1"/>
        <v>1046162.22</v>
      </c>
      <c r="J40" s="58">
        <v>1046162.22</v>
      </c>
      <c r="K40" s="58">
        <v>1046162.2200000002</v>
      </c>
      <c r="M40" s="77"/>
      <c r="O40" s="77"/>
      <c r="Q40" s="77"/>
    </row>
    <row r="41" spans="1:17" x14ac:dyDescent="0.25">
      <c r="A41" s="3">
        <v>35</v>
      </c>
      <c r="B41" s="33" t="s">
        <v>44</v>
      </c>
      <c r="C41" s="30">
        <f t="shared" si="2"/>
        <v>0</v>
      </c>
      <c r="D41" s="30">
        <v>0</v>
      </c>
      <c r="E41" s="30">
        <v>0</v>
      </c>
      <c r="F41" s="30">
        <v>0</v>
      </c>
      <c r="G41" s="30">
        <v>0</v>
      </c>
      <c r="H41" s="58">
        <v>0</v>
      </c>
      <c r="I41" s="58">
        <f t="shared" si="1"/>
        <v>0</v>
      </c>
      <c r="J41" s="58">
        <v>0</v>
      </c>
      <c r="K41" s="58">
        <v>0</v>
      </c>
      <c r="M41" s="77"/>
      <c r="O41" s="77"/>
      <c r="Q41" s="77"/>
    </row>
    <row r="42" spans="1:17" x14ac:dyDescent="0.25">
      <c r="A42" s="3">
        <v>36</v>
      </c>
      <c r="B42" s="33" t="s">
        <v>45</v>
      </c>
      <c r="C42" s="30">
        <f t="shared" si="2"/>
        <v>0</v>
      </c>
      <c r="D42" s="30">
        <v>0</v>
      </c>
      <c r="E42" s="30">
        <v>0</v>
      </c>
      <c r="F42" s="30">
        <v>0</v>
      </c>
      <c r="G42" s="30">
        <v>0</v>
      </c>
      <c r="H42" s="58">
        <v>0</v>
      </c>
      <c r="I42" s="58">
        <f t="shared" si="1"/>
        <v>0</v>
      </c>
      <c r="J42" s="58">
        <v>0</v>
      </c>
      <c r="K42" s="58">
        <v>0</v>
      </c>
      <c r="M42" s="77"/>
      <c r="O42" s="77"/>
      <c r="Q42" s="77"/>
    </row>
    <row r="43" spans="1:17" x14ac:dyDescent="0.25">
      <c r="A43" s="3">
        <v>37</v>
      </c>
      <c r="B43" s="33" t="s">
        <v>46</v>
      </c>
      <c r="C43" s="30">
        <f t="shared" si="2"/>
        <v>10386952.439999999</v>
      </c>
      <c r="D43" s="30">
        <v>0</v>
      </c>
      <c r="E43" s="30">
        <v>0</v>
      </c>
      <c r="F43" s="30">
        <v>96046</v>
      </c>
      <c r="G43" s="30">
        <v>10290906.439999999</v>
      </c>
      <c r="H43" s="58">
        <v>2596738.11</v>
      </c>
      <c r="I43" s="58">
        <f t="shared" si="1"/>
        <v>2596738.11</v>
      </c>
      <c r="J43" s="58">
        <v>2596738.11</v>
      </c>
      <c r="K43" s="58">
        <v>2596738.1100000008</v>
      </c>
      <c r="M43" s="77"/>
      <c r="O43" s="77"/>
      <c r="Q43" s="77"/>
    </row>
    <row r="44" spans="1:17" x14ac:dyDescent="0.25">
      <c r="A44" s="3">
        <v>38</v>
      </c>
      <c r="B44" s="33" t="s">
        <v>47</v>
      </c>
      <c r="C44" s="30">
        <f t="shared" si="2"/>
        <v>340000.26999999996</v>
      </c>
      <c r="D44" s="30">
        <v>0</v>
      </c>
      <c r="E44" s="30">
        <v>0</v>
      </c>
      <c r="F44" s="30">
        <v>298560.67</v>
      </c>
      <c r="G44" s="30">
        <v>41439.599999999999</v>
      </c>
      <c r="H44" s="58">
        <v>85000.07</v>
      </c>
      <c r="I44" s="58">
        <f t="shared" si="1"/>
        <v>85000.07</v>
      </c>
      <c r="J44" s="58">
        <v>85000.07</v>
      </c>
      <c r="K44" s="58">
        <v>85000.059999999939</v>
      </c>
      <c r="M44" s="77"/>
      <c r="O44" s="77"/>
      <c r="Q44" s="77"/>
    </row>
    <row r="45" spans="1:17" x14ac:dyDescent="0.25">
      <c r="A45" s="3">
        <v>39</v>
      </c>
      <c r="B45" s="33" t="s">
        <v>48</v>
      </c>
      <c r="C45" s="30">
        <f t="shared" si="2"/>
        <v>0</v>
      </c>
      <c r="D45" s="30">
        <v>0</v>
      </c>
      <c r="E45" s="30">
        <v>0</v>
      </c>
      <c r="F45" s="30">
        <v>0</v>
      </c>
      <c r="G45" s="30">
        <v>0</v>
      </c>
      <c r="H45" s="58">
        <v>0</v>
      </c>
      <c r="I45" s="58">
        <f t="shared" si="1"/>
        <v>0</v>
      </c>
      <c r="J45" s="58">
        <v>0</v>
      </c>
      <c r="K45" s="58">
        <v>0</v>
      </c>
      <c r="M45" s="77"/>
      <c r="O45" s="77"/>
      <c r="Q45" s="77"/>
    </row>
    <row r="46" spans="1:17" x14ac:dyDescent="0.25">
      <c r="A46" s="3">
        <v>40</v>
      </c>
      <c r="B46" s="33" t="s">
        <v>49</v>
      </c>
      <c r="C46" s="30">
        <f t="shared" si="2"/>
        <v>0</v>
      </c>
      <c r="D46" s="30">
        <v>0</v>
      </c>
      <c r="E46" s="30">
        <v>0</v>
      </c>
      <c r="F46" s="30">
        <v>0</v>
      </c>
      <c r="G46" s="30">
        <v>0</v>
      </c>
      <c r="H46" s="58">
        <v>0</v>
      </c>
      <c r="I46" s="58">
        <f t="shared" si="1"/>
        <v>0</v>
      </c>
      <c r="J46" s="58">
        <v>0</v>
      </c>
      <c r="K46" s="58">
        <v>0</v>
      </c>
      <c r="M46" s="77"/>
      <c r="O46" s="77"/>
      <c r="Q46" s="77"/>
    </row>
    <row r="47" spans="1:17" x14ac:dyDescent="0.25">
      <c r="A47" s="3">
        <v>41</v>
      </c>
      <c r="B47" s="33" t="s">
        <v>50</v>
      </c>
      <c r="C47" s="30">
        <f t="shared" si="2"/>
        <v>791382</v>
      </c>
      <c r="D47" s="30">
        <v>0</v>
      </c>
      <c r="E47" s="30">
        <v>0</v>
      </c>
      <c r="F47" s="30">
        <v>0</v>
      </c>
      <c r="G47" s="30">
        <v>791382</v>
      </c>
      <c r="H47" s="58">
        <v>197845.5</v>
      </c>
      <c r="I47" s="58">
        <f t="shared" si="1"/>
        <v>197845.5</v>
      </c>
      <c r="J47" s="58">
        <v>197845.5</v>
      </c>
      <c r="K47" s="58">
        <v>197845.5</v>
      </c>
      <c r="M47" s="77"/>
      <c r="O47" s="77"/>
      <c r="Q47" s="77"/>
    </row>
    <row r="48" spans="1:17" x14ac:dyDescent="0.25">
      <c r="A48" s="3">
        <v>42</v>
      </c>
      <c r="B48" s="33" t="s">
        <v>51</v>
      </c>
      <c r="C48" s="30">
        <f t="shared" si="2"/>
        <v>0</v>
      </c>
      <c r="D48" s="30">
        <v>0</v>
      </c>
      <c r="E48" s="30">
        <v>0</v>
      </c>
      <c r="F48" s="30">
        <v>0</v>
      </c>
      <c r="G48" s="30">
        <v>0</v>
      </c>
      <c r="H48" s="58">
        <v>0</v>
      </c>
      <c r="I48" s="58">
        <f t="shared" si="1"/>
        <v>0</v>
      </c>
      <c r="J48" s="58">
        <v>0</v>
      </c>
      <c r="K48" s="58">
        <v>0</v>
      </c>
      <c r="M48" s="77"/>
      <c r="O48" s="77"/>
      <c r="Q48" s="77"/>
    </row>
    <row r="49" spans="1:17" x14ac:dyDescent="0.25">
      <c r="A49" s="3">
        <v>43</v>
      </c>
      <c r="B49" s="33" t="s">
        <v>52</v>
      </c>
      <c r="C49" s="30">
        <f t="shared" si="2"/>
        <v>94773.9</v>
      </c>
      <c r="D49" s="30">
        <v>0</v>
      </c>
      <c r="E49" s="30">
        <v>0</v>
      </c>
      <c r="F49" s="30">
        <v>0</v>
      </c>
      <c r="G49" s="30">
        <v>94773.9</v>
      </c>
      <c r="H49" s="58">
        <v>23693.48</v>
      </c>
      <c r="I49" s="58">
        <f t="shared" si="1"/>
        <v>23693.48</v>
      </c>
      <c r="J49" s="58">
        <v>23693.48</v>
      </c>
      <c r="K49" s="58">
        <v>23693.460000000003</v>
      </c>
      <c r="M49" s="77"/>
      <c r="O49" s="77"/>
      <c r="Q49" s="77"/>
    </row>
    <row r="50" spans="1:17" x14ac:dyDescent="0.25">
      <c r="A50" s="3">
        <v>44</v>
      </c>
      <c r="B50" s="33" t="s">
        <v>53</v>
      </c>
      <c r="C50" s="30">
        <f t="shared" si="2"/>
        <v>4402381.1399999997</v>
      </c>
      <c r="D50" s="30">
        <v>0</v>
      </c>
      <c r="E50" s="30">
        <v>0</v>
      </c>
      <c r="F50" s="30">
        <v>0</v>
      </c>
      <c r="G50" s="30">
        <v>4402381.1399999997</v>
      </c>
      <c r="H50" s="58">
        <v>1100595.29</v>
      </c>
      <c r="I50" s="58">
        <f t="shared" si="1"/>
        <v>1100595.29</v>
      </c>
      <c r="J50" s="58">
        <v>1100595.29</v>
      </c>
      <c r="K50" s="58">
        <v>1100595.2699999996</v>
      </c>
      <c r="M50" s="77"/>
      <c r="O50" s="77"/>
      <c r="Q50" s="77"/>
    </row>
    <row r="51" spans="1:17" x14ac:dyDescent="0.25">
      <c r="A51" s="3">
        <v>45</v>
      </c>
      <c r="B51" s="33" t="s">
        <v>54</v>
      </c>
      <c r="C51" s="30">
        <f t="shared" si="2"/>
        <v>411725</v>
      </c>
      <c r="D51" s="30">
        <v>0</v>
      </c>
      <c r="E51" s="30">
        <v>0</v>
      </c>
      <c r="F51" s="30">
        <v>253449</v>
      </c>
      <c r="G51" s="30">
        <v>158276</v>
      </c>
      <c r="H51" s="58">
        <v>39569</v>
      </c>
      <c r="I51" s="58">
        <f t="shared" si="1"/>
        <v>293018</v>
      </c>
      <c r="J51" s="58">
        <v>39569</v>
      </c>
      <c r="K51" s="58">
        <v>39569</v>
      </c>
      <c r="M51" s="77"/>
      <c r="O51" s="77"/>
      <c r="Q51" s="77"/>
    </row>
    <row r="52" spans="1:17" x14ac:dyDescent="0.25">
      <c r="A52" s="3">
        <v>46</v>
      </c>
      <c r="B52" s="33" t="s">
        <v>55</v>
      </c>
      <c r="C52" s="30">
        <f t="shared" si="2"/>
        <v>2888374.54</v>
      </c>
      <c r="D52" s="30">
        <v>0</v>
      </c>
      <c r="E52" s="30">
        <v>0</v>
      </c>
      <c r="F52" s="30">
        <v>2888374.54</v>
      </c>
      <c r="G52" s="30">
        <v>0</v>
      </c>
      <c r="H52" s="58">
        <v>722093.64</v>
      </c>
      <c r="I52" s="58">
        <f t="shared" si="1"/>
        <v>722093.64</v>
      </c>
      <c r="J52" s="58">
        <v>722093.64</v>
      </c>
      <c r="K52" s="58">
        <v>722093.61999999976</v>
      </c>
      <c r="M52" s="77"/>
      <c r="O52" s="77"/>
      <c r="Q52" s="77"/>
    </row>
    <row r="53" spans="1:17" x14ac:dyDescent="0.25">
      <c r="A53" s="3">
        <v>47</v>
      </c>
      <c r="B53" s="33" t="s">
        <v>56</v>
      </c>
      <c r="C53" s="30">
        <f t="shared" si="2"/>
        <v>1482748</v>
      </c>
      <c r="D53" s="30">
        <v>0</v>
      </c>
      <c r="E53" s="30">
        <v>0</v>
      </c>
      <c r="F53" s="30">
        <v>0</v>
      </c>
      <c r="G53" s="30">
        <v>1482748</v>
      </c>
      <c r="H53" s="58">
        <v>370687</v>
      </c>
      <c r="I53" s="58">
        <f t="shared" si="1"/>
        <v>370687</v>
      </c>
      <c r="J53" s="58">
        <v>370687</v>
      </c>
      <c r="K53" s="58">
        <v>370687</v>
      </c>
      <c r="M53" s="77"/>
      <c r="O53" s="77"/>
      <c r="Q53" s="77"/>
    </row>
    <row r="54" spans="1:17" x14ac:dyDescent="0.25">
      <c r="A54" s="3">
        <v>48</v>
      </c>
      <c r="B54" s="33" t="s">
        <v>57</v>
      </c>
      <c r="C54" s="30">
        <f t="shared" si="2"/>
        <v>1306553</v>
      </c>
      <c r="D54" s="30">
        <v>0</v>
      </c>
      <c r="E54" s="30">
        <v>0</v>
      </c>
      <c r="F54" s="30">
        <v>0</v>
      </c>
      <c r="G54" s="30">
        <v>1306553</v>
      </c>
      <c r="H54" s="58">
        <v>326638.25</v>
      </c>
      <c r="I54" s="58">
        <f t="shared" si="1"/>
        <v>326638.25</v>
      </c>
      <c r="J54" s="58">
        <v>326638.25</v>
      </c>
      <c r="K54" s="58">
        <v>326638.25</v>
      </c>
      <c r="M54" s="77"/>
      <c r="O54" s="77"/>
      <c r="Q54" s="77"/>
    </row>
    <row r="55" spans="1:17" x14ac:dyDescent="0.25">
      <c r="A55" s="3">
        <v>49</v>
      </c>
      <c r="B55" s="33" t="s">
        <v>58</v>
      </c>
      <c r="C55" s="30">
        <f t="shared" si="2"/>
        <v>2884708.05</v>
      </c>
      <c r="D55" s="30">
        <v>0</v>
      </c>
      <c r="E55" s="30">
        <v>0</v>
      </c>
      <c r="F55" s="30">
        <v>141446.57</v>
      </c>
      <c r="G55" s="30">
        <v>2743261.48</v>
      </c>
      <c r="H55" s="58">
        <v>728707.7</v>
      </c>
      <c r="I55" s="58">
        <f t="shared" si="1"/>
        <v>698584.95</v>
      </c>
      <c r="J55" s="58">
        <v>728707.7</v>
      </c>
      <c r="K55" s="58">
        <v>728707.69999999972</v>
      </c>
      <c r="M55" s="77"/>
      <c r="O55" s="77"/>
      <c r="Q55" s="77"/>
    </row>
    <row r="56" spans="1:17" x14ac:dyDescent="0.25">
      <c r="A56" s="3">
        <v>50</v>
      </c>
      <c r="B56" s="33" t="s">
        <v>59</v>
      </c>
      <c r="C56" s="30">
        <f t="shared" si="2"/>
        <v>913485.87</v>
      </c>
      <c r="D56" s="30">
        <v>0</v>
      </c>
      <c r="E56" s="30">
        <v>0</v>
      </c>
      <c r="F56" s="30">
        <v>913485.87</v>
      </c>
      <c r="G56" s="30">
        <v>0</v>
      </c>
      <c r="H56" s="58">
        <v>228371.47</v>
      </c>
      <c r="I56" s="58">
        <f t="shared" si="1"/>
        <v>228371.47</v>
      </c>
      <c r="J56" s="58">
        <v>228371.47</v>
      </c>
      <c r="K56" s="58">
        <v>228371.46000000005</v>
      </c>
      <c r="M56" s="77"/>
      <c r="O56" s="77"/>
      <c r="Q56" s="77"/>
    </row>
    <row r="57" spans="1:17" x14ac:dyDescent="0.25">
      <c r="A57" s="3">
        <v>51</v>
      </c>
      <c r="B57" s="33" t="s">
        <v>60</v>
      </c>
      <c r="C57" s="30">
        <f t="shared" si="2"/>
        <v>0</v>
      </c>
      <c r="D57" s="30">
        <v>0</v>
      </c>
      <c r="E57" s="30">
        <v>0</v>
      </c>
      <c r="F57" s="30">
        <v>0</v>
      </c>
      <c r="G57" s="30">
        <v>0</v>
      </c>
      <c r="H57" s="58">
        <v>0</v>
      </c>
      <c r="I57" s="58">
        <f t="shared" si="1"/>
        <v>0</v>
      </c>
      <c r="J57" s="58">
        <v>0</v>
      </c>
      <c r="K57" s="58">
        <v>0</v>
      </c>
      <c r="M57" s="77"/>
      <c r="O57" s="77"/>
      <c r="Q57" s="77"/>
    </row>
    <row r="58" spans="1:17" x14ac:dyDescent="0.25">
      <c r="A58" s="3">
        <v>52</v>
      </c>
      <c r="B58" s="33" t="s">
        <v>61</v>
      </c>
      <c r="C58" s="30">
        <f t="shared" si="2"/>
        <v>0</v>
      </c>
      <c r="D58" s="30">
        <v>0</v>
      </c>
      <c r="E58" s="30">
        <v>0</v>
      </c>
      <c r="F58" s="30">
        <v>0</v>
      </c>
      <c r="G58" s="30">
        <v>0</v>
      </c>
      <c r="H58" s="58">
        <v>0</v>
      </c>
      <c r="I58" s="58">
        <f t="shared" si="1"/>
        <v>0</v>
      </c>
      <c r="J58" s="58">
        <v>0</v>
      </c>
      <c r="K58" s="58">
        <v>0</v>
      </c>
      <c r="M58" s="77"/>
      <c r="O58" s="77"/>
      <c r="Q58" s="77"/>
    </row>
    <row r="59" spans="1:17" x14ac:dyDescent="0.25">
      <c r="A59" s="3">
        <v>53</v>
      </c>
      <c r="B59" s="33" t="s">
        <v>62</v>
      </c>
      <c r="C59" s="30">
        <f t="shared" si="2"/>
        <v>0</v>
      </c>
      <c r="D59" s="30">
        <v>0</v>
      </c>
      <c r="E59" s="30">
        <v>0</v>
      </c>
      <c r="F59" s="30">
        <v>0</v>
      </c>
      <c r="G59" s="30">
        <v>0</v>
      </c>
      <c r="H59" s="58">
        <v>0</v>
      </c>
      <c r="I59" s="58">
        <f t="shared" si="1"/>
        <v>0</v>
      </c>
      <c r="J59" s="58">
        <v>0</v>
      </c>
      <c r="K59" s="58">
        <v>0</v>
      </c>
      <c r="M59" s="77"/>
      <c r="O59" s="77"/>
      <c r="Q59" s="77"/>
    </row>
    <row r="60" spans="1:17" x14ac:dyDescent="0.25">
      <c r="A60" s="3">
        <v>54</v>
      </c>
      <c r="B60" s="34" t="s">
        <v>63</v>
      </c>
      <c r="C60" s="30">
        <f t="shared" si="2"/>
        <v>0</v>
      </c>
      <c r="D60" s="30">
        <v>0</v>
      </c>
      <c r="E60" s="30">
        <v>0</v>
      </c>
      <c r="F60" s="30">
        <v>0</v>
      </c>
      <c r="G60" s="30">
        <v>0</v>
      </c>
      <c r="H60" s="58">
        <v>0</v>
      </c>
      <c r="I60" s="58">
        <f t="shared" si="1"/>
        <v>0</v>
      </c>
      <c r="J60" s="58">
        <v>0</v>
      </c>
      <c r="K60" s="58">
        <v>0</v>
      </c>
      <c r="M60" s="77"/>
      <c r="O60" s="77"/>
      <c r="Q60" s="77"/>
    </row>
    <row r="61" spans="1:17" x14ac:dyDescent="0.25">
      <c r="A61" s="3">
        <v>55</v>
      </c>
      <c r="B61" s="33" t="s">
        <v>64</v>
      </c>
      <c r="C61" s="30">
        <f t="shared" si="2"/>
        <v>0</v>
      </c>
      <c r="D61" s="30">
        <v>0</v>
      </c>
      <c r="E61" s="30">
        <v>0</v>
      </c>
      <c r="F61" s="30">
        <v>0</v>
      </c>
      <c r="G61" s="30">
        <v>0</v>
      </c>
      <c r="H61" s="58">
        <v>0</v>
      </c>
      <c r="I61" s="58">
        <f t="shared" si="1"/>
        <v>0</v>
      </c>
      <c r="J61" s="58">
        <v>0</v>
      </c>
      <c r="K61" s="58">
        <v>0</v>
      </c>
      <c r="M61" s="77"/>
      <c r="O61" s="77"/>
      <c r="Q61" s="77"/>
    </row>
    <row r="62" spans="1:17" ht="45" x14ac:dyDescent="0.25">
      <c r="A62" s="3">
        <v>56</v>
      </c>
      <c r="B62" s="34" t="s">
        <v>65</v>
      </c>
      <c r="C62" s="30">
        <f t="shared" si="2"/>
        <v>0</v>
      </c>
      <c r="D62" s="30">
        <v>0</v>
      </c>
      <c r="E62" s="30">
        <v>0</v>
      </c>
      <c r="F62" s="30">
        <v>0</v>
      </c>
      <c r="G62" s="30">
        <v>0</v>
      </c>
      <c r="H62" s="58">
        <v>0</v>
      </c>
      <c r="I62" s="58">
        <f t="shared" si="1"/>
        <v>0</v>
      </c>
      <c r="J62" s="58">
        <v>0</v>
      </c>
      <c r="K62" s="58">
        <v>0</v>
      </c>
      <c r="M62" s="77"/>
      <c r="O62" s="77"/>
    </row>
    <row r="63" spans="1:17" x14ac:dyDescent="0.25">
      <c r="A63" s="3">
        <v>57</v>
      </c>
      <c r="B63" s="34" t="s">
        <v>66</v>
      </c>
      <c r="C63" s="30">
        <f t="shared" si="2"/>
        <v>0</v>
      </c>
      <c r="D63" s="30">
        <v>0</v>
      </c>
      <c r="E63" s="30">
        <v>0</v>
      </c>
      <c r="F63" s="30">
        <v>0</v>
      </c>
      <c r="G63" s="30">
        <v>0</v>
      </c>
      <c r="H63" s="58">
        <v>0</v>
      </c>
      <c r="I63" s="58">
        <f t="shared" si="1"/>
        <v>0</v>
      </c>
      <c r="J63" s="58">
        <v>0</v>
      </c>
      <c r="K63" s="58">
        <v>0</v>
      </c>
      <c r="M63" s="77"/>
      <c r="O63" s="77"/>
    </row>
    <row r="64" spans="1:17" x14ac:dyDescent="0.25">
      <c r="A64" s="3">
        <v>58</v>
      </c>
      <c r="B64" s="34" t="s">
        <v>67</v>
      </c>
      <c r="C64" s="30">
        <f t="shared" si="2"/>
        <v>0</v>
      </c>
      <c r="D64" s="30">
        <v>0</v>
      </c>
      <c r="E64" s="30">
        <v>0</v>
      </c>
      <c r="F64" s="30">
        <v>0</v>
      </c>
      <c r="G64" s="30">
        <v>0</v>
      </c>
      <c r="H64" s="58">
        <v>0</v>
      </c>
      <c r="I64" s="58">
        <f t="shared" si="1"/>
        <v>0</v>
      </c>
      <c r="J64" s="58">
        <v>0</v>
      </c>
      <c r="K64" s="58">
        <v>0</v>
      </c>
      <c r="O64" s="77"/>
    </row>
    <row r="65" spans="1:11" x14ac:dyDescent="0.25">
      <c r="A65" s="3">
        <v>59</v>
      </c>
      <c r="B65" s="34" t="s">
        <v>68</v>
      </c>
      <c r="C65" s="30">
        <f t="shared" si="2"/>
        <v>0</v>
      </c>
      <c r="D65" s="30">
        <v>0</v>
      </c>
      <c r="E65" s="30">
        <v>0</v>
      </c>
      <c r="F65" s="30">
        <v>0</v>
      </c>
      <c r="G65" s="30">
        <v>0</v>
      </c>
      <c r="H65" s="58">
        <v>0</v>
      </c>
      <c r="I65" s="58">
        <f t="shared" si="1"/>
        <v>0</v>
      </c>
      <c r="J65" s="58">
        <v>0</v>
      </c>
      <c r="K65" s="58">
        <v>0</v>
      </c>
    </row>
    <row r="66" spans="1:11" x14ac:dyDescent="0.25">
      <c r="A66" s="3"/>
      <c r="B66" s="33" t="s">
        <v>81</v>
      </c>
      <c r="C66" s="30">
        <v>140000000</v>
      </c>
      <c r="D66" s="30"/>
      <c r="E66" s="30"/>
      <c r="F66" s="30"/>
      <c r="G66" s="30"/>
      <c r="H66" s="58">
        <v>35000000</v>
      </c>
      <c r="I66" s="58">
        <f t="shared" si="1"/>
        <v>35000000</v>
      </c>
      <c r="J66" s="58">
        <v>35000000</v>
      </c>
      <c r="K66" s="58">
        <v>35000000</v>
      </c>
    </row>
    <row r="67" spans="1:11" s="29" customFormat="1" ht="15.75" customHeight="1" x14ac:dyDescent="0.25">
      <c r="A67" s="6"/>
      <c r="B67" s="35" t="s">
        <v>69</v>
      </c>
      <c r="C67" s="36">
        <f t="shared" ref="C67:K67" si="3">SUM(C7:C66)</f>
        <v>5347193540</v>
      </c>
      <c r="D67" s="36">
        <f t="shared" si="3"/>
        <v>1488610770.1700001</v>
      </c>
      <c r="E67" s="36">
        <f t="shared" si="3"/>
        <v>346138513.92000002</v>
      </c>
      <c r="F67" s="36">
        <f t="shared" si="3"/>
        <v>345061969.4600001</v>
      </c>
      <c r="G67" s="36">
        <f t="shared" si="3"/>
        <v>3027382286.4500008</v>
      </c>
      <c r="H67" s="36">
        <f t="shared" si="3"/>
        <v>1336798385.0599999</v>
      </c>
      <c r="I67" s="62">
        <f t="shared" si="3"/>
        <v>1336798385.0599999</v>
      </c>
      <c r="J67" s="62">
        <f t="shared" si="3"/>
        <v>1336798385.0599999</v>
      </c>
      <c r="K67" s="62">
        <f t="shared" si="3"/>
        <v>1336798384.8199997</v>
      </c>
    </row>
    <row r="68" spans="1:11" x14ac:dyDescent="0.25">
      <c r="C68" s="37"/>
      <c r="D68" s="37"/>
      <c r="E68" s="37"/>
      <c r="F68" s="37"/>
      <c r="G68" s="37"/>
    </row>
    <row r="69" spans="1:11" x14ac:dyDescent="0.25">
      <c r="C69" s="37"/>
      <c r="D69" s="37"/>
      <c r="E69" s="37"/>
      <c r="F69" s="37"/>
      <c r="G69" s="37"/>
    </row>
  </sheetData>
  <sheetProtection formatCells="0" formatColumns="0" formatRows="0" insertColumns="0" insertRows="0" insertHyperlinks="0" deleteColumns="0" deleteRows="0" sort="0" autoFilter="0" pivotTables="0"/>
  <mergeCells count="8">
    <mergeCell ref="H4:K5"/>
    <mergeCell ref="A4:A6"/>
    <mergeCell ref="B4:B6"/>
    <mergeCell ref="C4:C6"/>
    <mergeCell ref="F5:G5"/>
    <mergeCell ref="D4:G4"/>
    <mergeCell ref="D5:D6"/>
    <mergeCell ref="E5:E6"/>
  </mergeCells>
  <pageMargins left="0.70866141732282995" right="0.70866141732282995" top="0.74803149606299002" bottom="0.74803149606299002" header="0.31496062992126" footer="0.31496062992126"/>
  <pageSetup paperSize="9" scale="51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H69"/>
  <sheetViews>
    <sheetView workbookViewId="0">
      <pane xSplit="2" ySplit="6" topLeftCell="C46" activePane="bottomRight" state="frozen"/>
      <selection pane="topRight"/>
      <selection pane="bottomLeft"/>
      <selection pane="bottomRight" activeCell="F57" sqref="F57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5703125" style="25" customWidth="1"/>
    <col min="4" max="4" width="17.28515625" style="26" customWidth="1"/>
    <col min="5" max="5" width="18.42578125" style="26" customWidth="1"/>
    <col min="6" max="7" width="18" style="26" customWidth="1"/>
    <col min="8" max="8" width="9.140625" style="8"/>
  </cols>
  <sheetData>
    <row r="1" spans="1:7" x14ac:dyDescent="0.25">
      <c r="G1" s="12" t="s">
        <v>76</v>
      </c>
    </row>
    <row r="3" spans="1:7" s="13" customFormat="1" ht="15" customHeight="1" x14ac:dyDescent="0.25">
      <c r="A3" s="8" t="s">
        <v>85</v>
      </c>
      <c r="B3" s="20"/>
      <c r="C3" s="24"/>
      <c r="D3" s="24"/>
      <c r="E3" s="24"/>
      <c r="F3" s="24"/>
      <c r="G3" s="24"/>
    </row>
    <row r="4" spans="1:7" ht="58.5" customHeight="1" x14ac:dyDescent="0.25">
      <c r="A4" s="96" t="s">
        <v>82</v>
      </c>
      <c r="B4" s="97" t="s">
        <v>3</v>
      </c>
      <c r="C4" s="98" t="s">
        <v>4</v>
      </c>
      <c r="D4" s="93" t="s">
        <v>5</v>
      </c>
      <c r="E4" s="94"/>
      <c r="F4" s="94"/>
      <c r="G4" s="95"/>
    </row>
    <row r="5" spans="1:7" s="15" customFormat="1" ht="15" customHeight="1" x14ac:dyDescent="0.25">
      <c r="A5" s="96"/>
      <c r="B5" s="97"/>
      <c r="C5" s="98"/>
      <c r="D5" s="92" t="s">
        <v>6</v>
      </c>
      <c r="E5" s="92" t="s">
        <v>7</v>
      </c>
      <c r="F5" s="92" t="s">
        <v>8</v>
      </c>
      <c r="G5" s="92" t="s">
        <v>9</v>
      </c>
    </row>
    <row r="6" spans="1:7" s="16" customFormat="1" ht="14.25" x14ac:dyDescent="0.2">
      <c r="A6" s="96"/>
      <c r="B6" s="97"/>
      <c r="C6" s="98"/>
      <c r="D6" s="92"/>
      <c r="E6" s="92"/>
      <c r="F6" s="92"/>
      <c r="G6" s="92"/>
    </row>
    <row r="7" spans="1:7" ht="15" customHeight="1" x14ac:dyDescent="0.25">
      <c r="A7" s="17">
        <v>1</v>
      </c>
      <c r="B7" s="1" t="s">
        <v>10</v>
      </c>
      <c r="C7" s="18">
        <v>23011402.640000001</v>
      </c>
      <c r="D7" s="58">
        <v>5752850.6600000001</v>
      </c>
      <c r="E7" s="58">
        <f>C7-D7-F7-G7</f>
        <v>5752850.6600000001</v>
      </c>
      <c r="F7" s="58">
        <v>5752850.6600000001</v>
      </c>
      <c r="G7" s="58">
        <v>5752850.6600000001</v>
      </c>
    </row>
    <row r="8" spans="1:7" ht="15" customHeight="1" x14ac:dyDescent="0.25">
      <c r="A8" s="17">
        <v>2</v>
      </c>
      <c r="B8" s="1" t="s">
        <v>11</v>
      </c>
      <c r="C8" s="18">
        <v>13650142.91</v>
      </c>
      <c r="D8" s="58">
        <v>3779856.9500000007</v>
      </c>
      <c r="E8" s="58">
        <f t="shared" ref="E8:E66" si="0">C8-D8-F8-G8</f>
        <v>3290095.32</v>
      </c>
      <c r="F8" s="58">
        <v>3290095.32</v>
      </c>
      <c r="G8" s="58">
        <v>3290095.3199999989</v>
      </c>
    </row>
    <row r="9" spans="1:7" ht="15" customHeight="1" x14ac:dyDescent="0.25">
      <c r="A9" s="17">
        <v>3</v>
      </c>
      <c r="B9" s="1" t="s">
        <v>12</v>
      </c>
      <c r="C9" s="18">
        <v>39684687.380000003</v>
      </c>
      <c r="D9" s="58">
        <v>9921171.8499999996</v>
      </c>
      <c r="E9" s="58">
        <f t="shared" si="0"/>
        <v>9921171.8499999996</v>
      </c>
      <c r="F9" s="58">
        <v>9921171.8499999996</v>
      </c>
      <c r="G9" s="58">
        <v>9921171.8300000001</v>
      </c>
    </row>
    <row r="10" spans="1:7" ht="15" customHeight="1" x14ac:dyDescent="0.25">
      <c r="A10" s="17">
        <v>4</v>
      </c>
      <c r="B10" s="1" t="s">
        <v>13</v>
      </c>
      <c r="C10" s="18">
        <v>28299356.390000001</v>
      </c>
      <c r="D10" s="58">
        <v>7074839.0999999996</v>
      </c>
      <c r="E10" s="58">
        <f t="shared" si="0"/>
        <v>7074839.0999999996</v>
      </c>
      <c r="F10" s="58">
        <v>7074839.0999999996</v>
      </c>
      <c r="G10" s="58">
        <v>7074839.0899999999</v>
      </c>
    </row>
    <row r="11" spans="1:7" ht="15" customHeight="1" x14ac:dyDescent="0.25">
      <c r="A11" s="17">
        <v>5</v>
      </c>
      <c r="B11" s="1" t="s">
        <v>14</v>
      </c>
      <c r="C11" s="18">
        <v>21002457.329999998</v>
      </c>
      <c r="D11" s="58">
        <v>5125283.1199999973</v>
      </c>
      <c r="E11" s="58">
        <f t="shared" si="0"/>
        <v>5292391.41</v>
      </c>
      <c r="F11" s="58">
        <v>5292391.41</v>
      </c>
      <c r="G11" s="58">
        <v>5292391.3900000006</v>
      </c>
    </row>
    <row r="12" spans="1:7" ht="15" customHeight="1" x14ac:dyDescent="0.25">
      <c r="A12" s="17">
        <v>6</v>
      </c>
      <c r="B12" s="1" t="s">
        <v>15</v>
      </c>
      <c r="C12" s="18">
        <v>26651218.41</v>
      </c>
      <c r="D12" s="58">
        <v>6934328.629999999</v>
      </c>
      <c r="E12" s="58">
        <f t="shared" si="0"/>
        <v>6572296.5899999999</v>
      </c>
      <c r="F12" s="58">
        <v>6572296.5899999999</v>
      </c>
      <c r="G12" s="58">
        <v>6572296.6000000015</v>
      </c>
    </row>
    <row r="13" spans="1:7" ht="15" customHeight="1" x14ac:dyDescent="0.25">
      <c r="A13" s="17">
        <v>7</v>
      </c>
      <c r="B13" s="1" t="s">
        <v>16</v>
      </c>
      <c r="C13" s="18">
        <v>18580982.140000001</v>
      </c>
      <c r="D13" s="58">
        <v>4645245.54</v>
      </c>
      <c r="E13" s="58">
        <f t="shared" si="0"/>
        <v>4645245.54</v>
      </c>
      <c r="F13" s="58">
        <v>4645245.54</v>
      </c>
      <c r="G13" s="58">
        <v>4645245.5200000023</v>
      </c>
    </row>
    <row r="14" spans="1:7" ht="15" customHeight="1" x14ac:dyDescent="0.25">
      <c r="A14" s="17">
        <v>8</v>
      </c>
      <c r="B14" s="1" t="s">
        <v>17</v>
      </c>
      <c r="C14" s="18">
        <v>11681555.42</v>
      </c>
      <c r="D14" s="58">
        <v>3200414.0600000015</v>
      </c>
      <c r="E14" s="58">
        <f t="shared" si="0"/>
        <v>2827047.12</v>
      </c>
      <c r="F14" s="58">
        <v>2827047.12</v>
      </c>
      <c r="G14" s="58">
        <v>2827047.1199999992</v>
      </c>
    </row>
    <row r="15" spans="1:7" ht="15" customHeight="1" x14ac:dyDescent="0.25">
      <c r="A15" s="17">
        <v>9</v>
      </c>
      <c r="B15" s="1" t="s">
        <v>18</v>
      </c>
      <c r="C15" s="18">
        <v>8347138.9699999997</v>
      </c>
      <c r="D15" s="58">
        <v>2057696.56</v>
      </c>
      <c r="E15" s="58">
        <f t="shared" si="0"/>
        <v>2096480.81</v>
      </c>
      <c r="F15" s="58">
        <v>2096480.81</v>
      </c>
      <c r="G15" s="58">
        <v>2096480.79</v>
      </c>
    </row>
    <row r="16" spans="1:7" ht="15.95" customHeight="1" x14ac:dyDescent="0.25">
      <c r="A16" s="17">
        <v>10</v>
      </c>
      <c r="B16" s="1" t="s">
        <v>19</v>
      </c>
      <c r="C16" s="18">
        <v>6797834.4800000004</v>
      </c>
      <c r="D16" s="58">
        <v>1635812.4600000002</v>
      </c>
      <c r="E16" s="58">
        <f t="shared" si="0"/>
        <v>1720674.01</v>
      </c>
      <c r="F16" s="58">
        <v>1720674.01</v>
      </c>
      <c r="G16" s="58">
        <v>1720674.0000000007</v>
      </c>
    </row>
    <row r="17" spans="1:7" ht="15" customHeight="1" x14ac:dyDescent="0.25">
      <c r="A17" s="17">
        <v>11</v>
      </c>
      <c r="B17" s="1" t="s">
        <v>20</v>
      </c>
      <c r="C17" s="18">
        <v>9649393.5800000001</v>
      </c>
      <c r="D17" s="58">
        <v>2498648.0000000005</v>
      </c>
      <c r="E17" s="58">
        <f t="shared" si="0"/>
        <v>2383581.86</v>
      </c>
      <c r="F17" s="58">
        <v>2383581.86</v>
      </c>
      <c r="G17" s="58">
        <v>2383581.8600000008</v>
      </c>
    </row>
    <row r="18" spans="1:7" ht="15" customHeight="1" x14ac:dyDescent="0.25">
      <c r="A18" s="17">
        <v>12</v>
      </c>
      <c r="B18" s="1" t="s">
        <v>21</v>
      </c>
      <c r="C18" s="18">
        <v>84149616.939999998</v>
      </c>
      <c r="D18" s="58">
        <v>16755584.809999991</v>
      </c>
      <c r="E18" s="58">
        <f t="shared" si="0"/>
        <v>22464677.379999999</v>
      </c>
      <c r="F18" s="58">
        <v>22464677.379999999</v>
      </c>
      <c r="G18" s="58">
        <v>22464677.370000016</v>
      </c>
    </row>
    <row r="19" spans="1:7" ht="15" customHeight="1" x14ac:dyDescent="0.25">
      <c r="A19" s="17">
        <v>13</v>
      </c>
      <c r="B19" s="1" t="s">
        <v>22</v>
      </c>
      <c r="C19" s="18">
        <v>67606197.680000007</v>
      </c>
      <c r="D19" s="58">
        <v>15911773.43</v>
      </c>
      <c r="E19" s="58">
        <f t="shared" si="0"/>
        <v>17077187.110000007</v>
      </c>
      <c r="F19" s="58">
        <v>17308618.57</v>
      </c>
      <c r="G19" s="58">
        <v>17308618.57</v>
      </c>
    </row>
    <row r="20" spans="1:7" ht="15" customHeight="1" x14ac:dyDescent="0.25">
      <c r="A20" s="17">
        <v>14</v>
      </c>
      <c r="B20" s="1" t="s">
        <v>23</v>
      </c>
      <c r="C20" s="18">
        <v>7718539.71</v>
      </c>
      <c r="D20" s="58">
        <v>1872203.3099999998</v>
      </c>
      <c r="E20" s="58">
        <f t="shared" si="0"/>
        <v>1948778.8</v>
      </c>
      <c r="F20" s="58">
        <v>1948778.8</v>
      </c>
      <c r="G20" s="58">
        <v>1948778.8000000005</v>
      </c>
    </row>
    <row r="21" spans="1:7" ht="15" customHeight="1" x14ac:dyDescent="0.25">
      <c r="A21" s="17">
        <v>15</v>
      </c>
      <c r="B21" s="1" t="s">
        <v>24</v>
      </c>
      <c r="C21" s="18">
        <v>21644536.989999998</v>
      </c>
      <c r="D21" s="58">
        <v>5186572.4099999992</v>
      </c>
      <c r="E21" s="58">
        <f t="shared" si="0"/>
        <v>5485988.1900000004</v>
      </c>
      <c r="F21" s="58">
        <v>5485988.1900000004</v>
      </c>
      <c r="G21" s="58">
        <v>5485988.1999999965</v>
      </c>
    </row>
    <row r="22" spans="1:7" ht="15" customHeight="1" x14ac:dyDescent="0.25">
      <c r="A22" s="17">
        <v>16</v>
      </c>
      <c r="B22" s="1" t="s">
        <v>25</v>
      </c>
      <c r="C22" s="18">
        <v>701930736.57000005</v>
      </c>
      <c r="D22" s="58">
        <v>175482684.13999999</v>
      </c>
      <c r="E22" s="58">
        <f t="shared" si="0"/>
        <v>175482684.13999999</v>
      </c>
      <c r="F22" s="58">
        <v>175482684.13999999</v>
      </c>
      <c r="G22" s="58">
        <v>175482684.1500001</v>
      </c>
    </row>
    <row r="23" spans="1:7" ht="15" customHeight="1" x14ac:dyDescent="0.25">
      <c r="A23" s="17">
        <v>17</v>
      </c>
      <c r="B23" s="1" t="s">
        <v>26</v>
      </c>
      <c r="C23" s="18">
        <v>27063910.600000001</v>
      </c>
      <c r="D23" s="58">
        <v>6534421.5500000007</v>
      </c>
      <c r="E23" s="58">
        <f t="shared" si="0"/>
        <v>6843163.0199999996</v>
      </c>
      <c r="F23" s="58">
        <v>6843163.0199999996</v>
      </c>
      <c r="G23" s="58">
        <v>6843163.0100000016</v>
      </c>
    </row>
    <row r="24" spans="1:7" ht="30.75" customHeight="1" x14ac:dyDescent="0.25">
      <c r="A24" s="17">
        <v>18</v>
      </c>
      <c r="B24" s="1" t="s">
        <v>27</v>
      </c>
      <c r="C24" s="18">
        <v>15299350.300000001</v>
      </c>
      <c r="D24" s="58">
        <v>3824837.58</v>
      </c>
      <c r="E24" s="58">
        <f t="shared" si="0"/>
        <v>3824837.58</v>
      </c>
      <c r="F24" s="58">
        <v>3824837.58</v>
      </c>
      <c r="G24" s="58">
        <v>3824837.5600000005</v>
      </c>
    </row>
    <row r="25" spans="1:7" ht="15" customHeight="1" x14ac:dyDescent="0.25">
      <c r="A25" s="17">
        <v>19</v>
      </c>
      <c r="B25" s="1" t="s">
        <v>28</v>
      </c>
      <c r="C25" s="18">
        <v>20109750.190000001</v>
      </c>
      <c r="D25" s="58">
        <v>5354736.160000002</v>
      </c>
      <c r="E25" s="58">
        <f t="shared" si="0"/>
        <v>4918338.01</v>
      </c>
      <c r="F25" s="58">
        <v>4918338.01</v>
      </c>
      <c r="G25" s="58">
        <v>4918338.01</v>
      </c>
    </row>
    <row r="26" spans="1:7" ht="15" customHeight="1" x14ac:dyDescent="0.25">
      <c r="A26" s="17">
        <v>20</v>
      </c>
      <c r="B26" s="1" t="s">
        <v>29</v>
      </c>
      <c r="C26" s="18">
        <v>0</v>
      </c>
      <c r="D26" s="58">
        <v>0</v>
      </c>
      <c r="E26" s="58">
        <f t="shared" si="0"/>
        <v>0</v>
      </c>
      <c r="F26" s="58">
        <v>0</v>
      </c>
      <c r="G26" s="58">
        <v>0</v>
      </c>
    </row>
    <row r="27" spans="1:7" ht="15" customHeight="1" x14ac:dyDescent="0.25">
      <c r="A27" s="17">
        <v>21</v>
      </c>
      <c r="B27" s="1" t="s">
        <v>30</v>
      </c>
      <c r="C27" s="18">
        <v>6540217.3700000001</v>
      </c>
      <c r="D27" s="58">
        <v>1442867.8099999991</v>
      </c>
      <c r="E27" s="58">
        <f t="shared" si="0"/>
        <v>1699116.52</v>
      </c>
      <c r="F27" s="58">
        <v>1699116.52</v>
      </c>
      <c r="G27" s="58">
        <v>1699116.5200000005</v>
      </c>
    </row>
    <row r="28" spans="1:7" ht="15" customHeight="1" x14ac:dyDescent="0.25">
      <c r="A28" s="17">
        <v>22</v>
      </c>
      <c r="B28" s="1" t="s">
        <v>31</v>
      </c>
      <c r="C28" s="18">
        <v>0</v>
      </c>
      <c r="D28" s="58">
        <v>0</v>
      </c>
      <c r="E28" s="58">
        <f t="shared" si="0"/>
        <v>0</v>
      </c>
      <c r="F28" s="58">
        <v>0</v>
      </c>
      <c r="G28" s="58">
        <v>0</v>
      </c>
    </row>
    <row r="29" spans="1:7" ht="15" customHeight="1" x14ac:dyDescent="0.25">
      <c r="A29" s="17">
        <v>23</v>
      </c>
      <c r="B29" s="1" t="s">
        <v>32</v>
      </c>
      <c r="C29" s="18">
        <v>0</v>
      </c>
      <c r="D29" s="58">
        <v>0</v>
      </c>
      <c r="E29" s="58">
        <f t="shared" si="0"/>
        <v>0</v>
      </c>
      <c r="F29" s="58">
        <v>0</v>
      </c>
      <c r="G29" s="58">
        <v>0</v>
      </c>
    </row>
    <row r="30" spans="1:7" ht="15" customHeight="1" x14ac:dyDescent="0.25">
      <c r="A30" s="17">
        <v>24</v>
      </c>
      <c r="B30" s="1" t="s">
        <v>33</v>
      </c>
      <c r="C30" s="18">
        <v>29638359.390000001</v>
      </c>
      <c r="D30" s="58">
        <v>7340059.8500000034</v>
      </c>
      <c r="E30" s="58">
        <f t="shared" si="0"/>
        <v>7432766.5099999998</v>
      </c>
      <c r="F30" s="58">
        <v>7432766.5099999998</v>
      </c>
      <c r="G30" s="58">
        <v>7432766.5199999996</v>
      </c>
    </row>
    <row r="31" spans="1:7" ht="15" customHeight="1" x14ac:dyDescent="0.25">
      <c r="A31" s="17">
        <v>25</v>
      </c>
      <c r="B31" s="1" t="s">
        <v>34</v>
      </c>
      <c r="C31" s="18">
        <v>53116350.219999999</v>
      </c>
      <c r="D31" s="58">
        <v>15234952.93</v>
      </c>
      <c r="E31" s="58">
        <f t="shared" si="0"/>
        <v>12627132.43</v>
      </c>
      <c r="F31" s="58">
        <v>12627132.43</v>
      </c>
      <c r="G31" s="58">
        <v>12627132.43</v>
      </c>
    </row>
    <row r="32" spans="1:7" ht="15" customHeight="1" x14ac:dyDescent="0.25">
      <c r="A32" s="17">
        <v>26</v>
      </c>
      <c r="B32" s="1" t="s">
        <v>35</v>
      </c>
      <c r="C32" s="18">
        <v>34785525.329999998</v>
      </c>
      <c r="D32" s="58">
        <v>9106752.8600000013</v>
      </c>
      <c r="E32" s="58">
        <f t="shared" si="0"/>
        <v>8559590.8300000001</v>
      </c>
      <c r="F32" s="58">
        <v>8559590.8300000001</v>
      </c>
      <c r="G32" s="58">
        <v>8559590.8100000005</v>
      </c>
    </row>
    <row r="33" spans="1:7" ht="15" customHeight="1" x14ac:dyDescent="0.25">
      <c r="A33" s="17">
        <v>27</v>
      </c>
      <c r="B33" s="1" t="s">
        <v>36</v>
      </c>
      <c r="C33" s="18">
        <v>0</v>
      </c>
      <c r="D33" s="58">
        <v>0</v>
      </c>
      <c r="E33" s="58">
        <f t="shared" si="0"/>
        <v>0</v>
      </c>
      <c r="F33" s="58">
        <v>0</v>
      </c>
      <c r="G33" s="58">
        <v>0</v>
      </c>
    </row>
    <row r="34" spans="1:7" ht="15" customHeight="1" x14ac:dyDescent="0.25">
      <c r="A34" s="17">
        <v>28</v>
      </c>
      <c r="B34" s="1" t="s">
        <v>37</v>
      </c>
      <c r="C34" s="18">
        <v>0</v>
      </c>
      <c r="D34" s="58">
        <v>0</v>
      </c>
      <c r="E34" s="58">
        <f t="shared" si="0"/>
        <v>0</v>
      </c>
      <c r="F34" s="58">
        <v>0</v>
      </c>
      <c r="G34" s="58">
        <v>0</v>
      </c>
    </row>
    <row r="35" spans="1:7" ht="15" customHeight="1" x14ac:dyDescent="0.25">
      <c r="A35" s="17">
        <v>29</v>
      </c>
      <c r="B35" s="1" t="s">
        <v>38</v>
      </c>
      <c r="C35" s="18">
        <v>31971125.170000002</v>
      </c>
      <c r="D35" s="58">
        <v>8150091.3600000003</v>
      </c>
      <c r="E35" s="58">
        <f t="shared" si="0"/>
        <v>7940344.6100000003</v>
      </c>
      <c r="F35" s="58">
        <v>7940344.6100000003</v>
      </c>
      <c r="G35" s="58">
        <v>7940344.5900000026</v>
      </c>
    </row>
    <row r="36" spans="1:7" ht="29.25" customHeight="1" x14ac:dyDescent="0.25">
      <c r="A36" s="17">
        <v>30</v>
      </c>
      <c r="B36" s="1" t="s">
        <v>39</v>
      </c>
      <c r="C36" s="18">
        <v>24729343.07</v>
      </c>
      <c r="D36" s="58">
        <v>6182335.7699999996</v>
      </c>
      <c r="E36" s="58">
        <f t="shared" si="0"/>
        <v>6182335.7699999996</v>
      </c>
      <c r="F36" s="58">
        <v>6182335.7699999996</v>
      </c>
      <c r="G36" s="58">
        <v>6182335.7600000016</v>
      </c>
    </row>
    <row r="37" spans="1:7" ht="15" customHeight="1" x14ac:dyDescent="0.25">
      <c r="A37" s="17">
        <v>31</v>
      </c>
      <c r="B37" s="1" t="s">
        <v>40</v>
      </c>
      <c r="C37" s="18">
        <v>0</v>
      </c>
      <c r="D37" s="58">
        <v>0</v>
      </c>
      <c r="E37" s="58">
        <f t="shared" si="0"/>
        <v>0</v>
      </c>
      <c r="F37" s="58">
        <v>0</v>
      </c>
      <c r="G37" s="58">
        <v>0</v>
      </c>
    </row>
    <row r="38" spans="1:7" ht="15" customHeight="1" x14ac:dyDescent="0.25">
      <c r="A38" s="17">
        <v>32</v>
      </c>
      <c r="B38" s="1" t="s">
        <v>41</v>
      </c>
      <c r="C38" s="18">
        <v>695636.59</v>
      </c>
      <c r="D38" s="58">
        <v>173909.15</v>
      </c>
      <c r="E38" s="58">
        <f t="shared" si="0"/>
        <v>173909.15</v>
      </c>
      <c r="F38" s="58">
        <v>173909.15</v>
      </c>
      <c r="G38" s="58">
        <v>173909.13999999993</v>
      </c>
    </row>
    <row r="39" spans="1:7" ht="15" customHeight="1" x14ac:dyDescent="0.25">
      <c r="A39" s="17">
        <v>33</v>
      </c>
      <c r="B39" s="1" t="s">
        <v>42</v>
      </c>
      <c r="C39" s="18">
        <v>46362313.25</v>
      </c>
      <c r="D39" s="58">
        <v>11590578.310000001</v>
      </c>
      <c r="E39" s="58">
        <f t="shared" si="0"/>
        <v>11590578.310000001</v>
      </c>
      <c r="F39" s="58">
        <v>11590578.310000001</v>
      </c>
      <c r="G39" s="58">
        <v>11590578.319999995</v>
      </c>
    </row>
    <row r="40" spans="1:7" ht="15" customHeight="1" x14ac:dyDescent="0.25">
      <c r="A40" s="17">
        <v>34</v>
      </c>
      <c r="B40" s="1" t="s">
        <v>43</v>
      </c>
      <c r="C40" s="18">
        <v>2639312.84</v>
      </c>
      <c r="D40" s="58">
        <v>659828.21</v>
      </c>
      <c r="E40" s="58">
        <f t="shared" si="0"/>
        <v>659828.21</v>
      </c>
      <c r="F40" s="58">
        <v>659828.21</v>
      </c>
      <c r="G40" s="58">
        <v>659828.21</v>
      </c>
    </row>
    <row r="41" spans="1:7" ht="15" customHeight="1" x14ac:dyDescent="0.25">
      <c r="A41" s="17">
        <v>35</v>
      </c>
      <c r="B41" s="1" t="s">
        <v>44</v>
      </c>
      <c r="C41" s="18">
        <v>33272699.510000002</v>
      </c>
      <c r="D41" s="58">
        <v>8683908.9700000025</v>
      </c>
      <c r="E41" s="58">
        <f t="shared" si="0"/>
        <v>8196263.5199999996</v>
      </c>
      <c r="F41" s="58">
        <v>8196263.5199999996</v>
      </c>
      <c r="G41" s="58">
        <v>8196263.5</v>
      </c>
    </row>
    <row r="42" spans="1:7" ht="15" customHeight="1" x14ac:dyDescent="0.25">
      <c r="A42" s="17">
        <v>36</v>
      </c>
      <c r="B42" s="1" t="s">
        <v>45</v>
      </c>
      <c r="C42" s="18">
        <v>112086488.95999999</v>
      </c>
      <c r="D42" s="58">
        <v>31209609.780000001</v>
      </c>
      <c r="E42" s="58">
        <f t="shared" si="0"/>
        <v>28255322.50999999</v>
      </c>
      <c r="F42" s="58">
        <v>26310778.329999998</v>
      </c>
      <c r="G42" s="58">
        <v>26310778.340000004</v>
      </c>
    </row>
    <row r="43" spans="1:7" ht="15" customHeight="1" x14ac:dyDescent="0.25">
      <c r="A43" s="17">
        <v>37</v>
      </c>
      <c r="B43" s="1" t="s">
        <v>46</v>
      </c>
      <c r="C43" s="18">
        <v>0</v>
      </c>
      <c r="D43" s="58">
        <v>0</v>
      </c>
      <c r="E43" s="58">
        <f t="shared" si="0"/>
        <v>0</v>
      </c>
      <c r="F43" s="58">
        <v>0</v>
      </c>
      <c r="G43" s="58">
        <v>0</v>
      </c>
    </row>
    <row r="44" spans="1:7" ht="15" customHeight="1" x14ac:dyDescent="0.25">
      <c r="A44" s="17">
        <v>38</v>
      </c>
      <c r="B44" s="1" t="s">
        <v>47</v>
      </c>
      <c r="C44" s="18">
        <v>0</v>
      </c>
      <c r="D44" s="58">
        <v>0</v>
      </c>
      <c r="E44" s="58">
        <f t="shared" si="0"/>
        <v>0</v>
      </c>
      <c r="F44" s="58">
        <v>0</v>
      </c>
      <c r="G44" s="58">
        <v>0</v>
      </c>
    </row>
    <row r="45" spans="1:7" ht="15" customHeight="1" x14ac:dyDescent="0.25">
      <c r="A45" s="17">
        <v>39</v>
      </c>
      <c r="B45" s="1" t="s">
        <v>48</v>
      </c>
      <c r="C45" s="18">
        <v>0</v>
      </c>
      <c r="D45" s="58">
        <v>0</v>
      </c>
      <c r="E45" s="58">
        <f t="shared" si="0"/>
        <v>0</v>
      </c>
      <c r="F45" s="58">
        <v>0</v>
      </c>
      <c r="G45" s="58">
        <v>0</v>
      </c>
    </row>
    <row r="46" spans="1:7" ht="15" customHeight="1" x14ac:dyDescent="0.25">
      <c r="A46" s="17">
        <v>40</v>
      </c>
      <c r="B46" s="1" t="s">
        <v>49</v>
      </c>
      <c r="C46" s="18">
        <v>3304369.34</v>
      </c>
      <c r="D46" s="58">
        <v>826092.34</v>
      </c>
      <c r="E46" s="58">
        <f t="shared" si="0"/>
        <v>826092.34</v>
      </c>
      <c r="F46" s="58">
        <v>826092.34</v>
      </c>
      <c r="G46" s="58">
        <v>826092.32000000018</v>
      </c>
    </row>
    <row r="47" spans="1:7" ht="15" customHeight="1" x14ac:dyDescent="0.25">
      <c r="A47" s="17">
        <v>41</v>
      </c>
      <c r="B47" s="1" t="s">
        <v>50</v>
      </c>
      <c r="C47" s="18">
        <v>9144237.3800000008</v>
      </c>
      <c r="D47" s="58">
        <v>1881482.5099999998</v>
      </c>
      <c r="E47" s="58">
        <f t="shared" si="0"/>
        <v>1941228.8399999999</v>
      </c>
      <c r="F47" s="58">
        <v>2660763.0099999998</v>
      </c>
      <c r="G47" s="58">
        <v>2660763.0200000014</v>
      </c>
    </row>
    <row r="48" spans="1:7" ht="15" customHeight="1" x14ac:dyDescent="0.25">
      <c r="A48" s="17">
        <v>42</v>
      </c>
      <c r="B48" s="1" t="s">
        <v>51</v>
      </c>
      <c r="C48" s="18">
        <v>11092746.630000001</v>
      </c>
      <c r="D48" s="58">
        <v>2773186.66</v>
      </c>
      <c r="E48" s="58">
        <f t="shared" si="0"/>
        <v>2773186.66</v>
      </c>
      <c r="F48" s="58">
        <v>2773186.66</v>
      </c>
      <c r="G48" s="58">
        <v>2773186.6500000004</v>
      </c>
    </row>
    <row r="49" spans="1:7" ht="15" customHeight="1" x14ac:dyDescent="0.25">
      <c r="A49" s="17">
        <v>43</v>
      </c>
      <c r="B49" s="1" t="s">
        <v>52</v>
      </c>
      <c r="C49" s="18">
        <v>1321747.74</v>
      </c>
      <c r="D49" s="58">
        <v>330436.94</v>
      </c>
      <c r="E49" s="58">
        <f t="shared" si="0"/>
        <v>330436.94</v>
      </c>
      <c r="F49" s="58">
        <v>330436.94</v>
      </c>
      <c r="G49" s="58">
        <v>330436.9200000001</v>
      </c>
    </row>
    <row r="50" spans="1:7" ht="15" customHeight="1" x14ac:dyDescent="0.25">
      <c r="A50" s="17">
        <v>44</v>
      </c>
      <c r="B50" s="1" t="s">
        <v>53</v>
      </c>
      <c r="C50" s="18">
        <v>5744070.5099999998</v>
      </c>
      <c r="D50" s="58">
        <v>1467358.43</v>
      </c>
      <c r="E50" s="58">
        <f t="shared" si="0"/>
        <v>1341995.2299999997</v>
      </c>
      <c r="F50" s="58">
        <v>1467358.43</v>
      </c>
      <c r="G50" s="58">
        <v>1467358.4200000006</v>
      </c>
    </row>
    <row r="51" spans="1:7" ht="15" customHeight="1" x14ac:dyDescent="0.25">
      <c r="A51" s="17">
        <v>45</v>
      </c>
      <c r="B51" s="1" t="s">
        <v>54</v>
      </c>
      <c r="C51" s="18">
        <v>0</v>
      </c>
      <c r="D51" s="58">
        <v>0</v>
      </c>
      <c r="E51" s="58">
        <f t="shared" si="0"/>
        <v>0</v>
      </c>
      <c r="F51" s="58">
        <v>0</v>
      </c>
      <c r="G51" s="58">
        <v>0</v>
      </c>
    </row>
    <row r="52" spans="1:7" ht="15" customHeight="1" x14ac:dyDescent="0.25">
      <c r="A52" s="17">
        <v>46</v>
      </c>
      <c r="B52" s="1" t="s">
        <v>55</v>
      </c>
      <c r="C52" s="18">
        <v>0</v>
      </c>
      <c r="D52" s="58">
        <v>0</v>
      </c>
      <c r="E52" s="58">
        <f t="shared" si="0"/>
        <v>0</v>
      </c>
      <c r="F52" s="58">
        <v>0</v>
      </c>
      <c r="G52" s="58">
        <v>0</v>
      </c>
    </row>
    <row r="53" spans="1:7" ht="15" customHeight="1" x14ac:dyDescent="0.25">
      <c r="A53" s="17">
        <v>47</v>
      </c>
      <c r="B53" s="1" t="s">
        <v>56</v>
      </c>
      <c r="C53" s="18">
        <v>6559158.0700000003</v>
      </c>
      <c r="D53" s="58">
        <v>868215.34999999963</v>
      </c>
      <c r="E53" s="58">
        <f t="shared" si="0"/>
        <v>1318170.67</v>
      </c>
      <c r="F53" s="58">
        <v>2186386.02</v>
      </c>
      <c r="G53" s="58">
        <v>2186386.0300000007</v>
      </c>
    </row>
    <row r="54" spans="1:7" ht="15" customHeight="1" x14ac:dyDescent="0.25">
      <c r="A54" s="17">
        <v>48</v>
      </c>
      <c r="B54" s="1" t="s">
        <v>57</v>
      </c>
      <c r="C54" s="18">
        <v>0</v>
      </c>
      <c r="D54" s="58">
        <v>0</v>
      </c>
      <c r="E54" s="58">
        <f t="shared" si="0"/>
        <v>0</v>
      </c>
      <c r="F54" s="58">
        <v>0</v>
      </c>
      <c r="G54" s="58">
        <v>0</v>
      </c>
    </row>
    <row r="55" spans="1:7" ht="15" customHeight="1" x14ac:dyDescent="0.25">
      <c r="A55" s="17">
        <v>49</v>
      </c>
      <c r="B55" s="1" t="s">
        <v>58</v>
      </c>
      <c r="C55" s="18">
        <v>0</v>
      </c>
      <c r="D55" s="58">
        <v>0</v>
      </c>
      <c r="E55" s="58">
        <f t="shared" si="0"/>
        <v>0</v>
      </c>
      <c r="F55" s="58">
        <v>0</v>
      </c>
      <c r="G55" s="58">
        <v>0</v>
      </c>
    </row>
    <row r="56" spans="1:7" ht="15" customHeight="1" x14ac:dyDescent="0.25">
      <c r="A56" s="17">
        <v>50</v>
      </c>
      <c r="B56" s="1" t="s">
        <v>59</v>
      </c>
      <c r="C56" s="18">
        <v>0</v>
      </c>
      <c r="D56" s="58">
        <v>0</v>
      </c>
      <c r="E56" s="58">
        <f t="shared" si="0"/>
        <v>0</v>
      </c>
      <c r="F56" s="58">
        <v>0</v>
      </c>
      <c r="G56" s="58">
        <v>0</v>
      </c>
    </row>
    <row r="57" spans="1:7" ht="15" customHeight="1" x14ac:dyDescent="0.25">
      <c r="A57" s="17">
        <v>51</v>
      </c>
      <c r="B57" s="1" t="s">
        <v>60</v>
      </c>
      <c r="C57" s="18">
        <v>0</v>
      </c>
      <c r="D57" s="58">
        <v>0</v>
      </c>
      <c r="E57" s="58">
        <f t="shared" si="0"/>
        <v>0</v>
      </c>
      <c r="F57" s="58">
        <v>0</v>
      </c>
      <c r="G57" s="58">
        <v>0</v>
      </c>
    </row>
    <row r="58" spans="1:7" ht="15" customHeight="1" x14ac:dyDescent="0.25">
      <c r="A58" s="17">
        <v>52</v>
      </c>
      <c r="B58" s="1" t="s">
        <v>61</v>
      </c>
      <c r="C58" s="18">
        <v>0</v>
      </c>
      <c r="D58" s="58">
        <v>0</v>
      </c>
      <c r="E58" s="58">
        <f t="shared" si="0"/>
        <v>0</v>
      </c>
      <c r="F58" s="58">
        <v>0</v>
      </c>
      <c r="G58" s="58">
        <v>0</v>
      </c>
    </row>
    <row r="59" spans="1:7" ht="15" customHeight="1" x14ac:dyDescent="0.25">
      <c r="A59" s="17">
        <v>53</v>
      </c>
      <c r="B59" s="1" t="s">
        <v>62</v>
      </c>
      <c r="C59" s="18">
        <v>0</v>
      </c>
      <c r="D59" s="58">
        <v>0</v>
      </c>
      <c r="E59" s="58">
        <f t="shared" si="0"/>
        <v>0</v>
      </c>
      <c r="F59" s="58">
        <v>0</v>
      </c>
      <c r="G59" s="58">
        <v>0</v>
      </c>
    </row>
    <row r="60" spans="1:7" ht="15" customHeight="1" x14ac:dyDescent="0.25">
      <c r="A60" s="17">
        <v>54</v>
      </c>
      <c r="B60" s="2" t="s">
        <v>63</v>
      </c>
      <c r="C60" s="18">
        <v>0</v>
      </c>
      <c r="D60" s="58">
        <v>0</v>
      </c>
      <c r="E60" s="58">
        <f t="shared" si="0"/>
        <v>0</v>
      </c>
      <c r="F60" s="58">
        <v>0</v>
      </c>
      <c r="G60" s="58">
        <v>0</v>
      </c>
    </row>
    <row r="61" spans="1:7" ht="15" customHeight="1" x14ac:dyDescent="0.25">
      <c r="A61" s="17">
        <v>55</v>
      </c>
      <c r="B61" s="1" t="s">
        <v>64</v>
      </c>
      <c r="C61" s="18">
        <v>0</v>
      </c>
      <c r="D61" s="58">
        <v>0</v>
      </c>
      <c r="E61" s="58">
        <f t="shared" si="0"/>
        <v>0</v>
      </c>
      <c r="F61" s="58">
        <v>0</v>
      </c>
      <c r="G61" s="58">
        <v>0</v>
      </c>
    </row>
    <row r="62" spans="1:7" ht="15" customHeight="1" x14ac:dyDescent="0.25">
      <c r="A62" s="17">
        <v>56</v>
      </c>
      <c r="B62" s="2" t="s">
        <v>65</v>
      </c>
      <c r="C62" s="18">
        <v>0</v>
      </c>
      <c r="D62" s="58">
        <v>0</v>
      </c>
      <c r="E62" s="58">
        <f t="shared" si="0"/>
        <v>0</v>
      </c>
      <c r="F62" s="58">
        <v>0</v>
      </c>
      <c r="G62" s="58">
        <v>0</v>
      </c>
    </row>
    <row r="63" spans="1:7" ht="15" customHeight="1" x14ac:dyDescent="0.25">
      <c r="A63" s="17">
        <v>57</v>
      </c>
      <c r="B63" s="2" t="s">
        <v>66</v>
      </c>
      <c r="C63" s="18">
        <v>0</v>
      </c>
      <c r="D63" s="58">
        <v>0</v>
      </c>
      <c r="E63" s="58">
        <f t="shared" si="0"/>
        <v>0</v>
      </c>
      <c r="F63" s="58">
        <v>0</v>
      </c>
      <c r="G63" s="58">
        <v>0</v>
      </c>
    </row>
    <row r="64" spans="1:7" ht="15" customHeight="1" x14ac:dyDescent="0.25">
      <c r="A64" s="17">
        <v>58</v>
      </c>
      <c r="B64" s="2" t="s">
        <v>67</v>
      </c>
      <c r="C64" s="18">
        <v>0</v>
      </c>
      <c r="D64" s="58">
        <v>0</v>
      </c>
      <c r="E64" s="58">
        <f t="shared" si="0"/>
        <v>0</v>
      </c>
      <c r="F64" s="58">
        <v>0</v>
      </c>
      <c r="G64" s="58">
        <v>0</v>
      </c>
    </row>
    <row r="65" spans="1:7" ht="15" customHeight="1" x14ac:dyDescent="0.25">
      <c r="A65" s="17">
        <v>59</v>
      </c>
      <c r="B65" s="2" t="s">
        <v>68</v>
      </c>
      <c r="C65" s="18">
        <v>0</v>
      </c>
      <c r="D65" s="58">
        <v>0</v>
      </c>
      <c r="E65" s="58">
        <f t="shared" si="0"/>
        <v>0</v>
      </c>
      <c r="F65" s="58">
        <v>0</v>
      </c>
      <c r="G65" s="58">
        <v>0</v>
      </c>
    </row>
    <row r="66" spans="1:7" ht="15" customHeight="1" x14ac:dyDescent="0.25">
      <c r="A66" s="17">
        <v>60</v>
      </c>
      <c r="B66" s="1" t="s">
        <v>81</v>
      </c>
      <c r="C66" s="18">
        <v>50000000</v>
      </c>
      <c r="D66" s="58">
        <v>12500000</v>
      </c>
      <c r="E66" s="58">
        <f t="shared" si="0"/>
        <v>12500000</v>
      </c>
      <c r="F66" s="58">
        <v>12500000</v>
      </c>
      <c r="G66" s="58">
        <v>12500000</v>
      </c>
    </row>
    <row r="67" spans="1:7" s="13" customFormat="1" ht="15.75" customHeight="1" x14ac:dyDescent="0.25">
      <c r="A67" s="19"/>
      <c r="B67" s="21" t="s">
        <v>69</v>
      </c>
      <c r="C67" s="22">
        <f t="shared" ref="C67:G67" si="1">SUM(C7:C66)</f>
        <v>1615882509.9999998</v>
      </c>
      <c r="D67" s="22">
        <f t="shared" si="1"/>
        <v>403970627.55000007</v>
      </c>
      <c r="E67" s="22">
        <f t="shared" si="1"/>
        <v>403970627.54999983</v>
      </c>
      <c r="F67" s="22">
        <f t="shared" si="1"/>
        <v>403970627.54999977</v>
      </c>
      <c r="G67" s="22">
        <f t="shared" si="1"/>
        <v>403970627.34999996</v>
      </c>
    </row>
    <row r="68" spans="1:7" x14ac:dyDescent="0.25">
      <c r="C68" s="23"/>
    </row>
    <row r="69" spans="1:7" x14ac:dyDescent="0.25">
      <c r="C69" s="23"/>
    </row>
  </sheetData>
  <sheetProtection formatCells="0" formatColumns="0" formatRows="0" insertColumns="0" insertRows="0" insertHyperlinks="0" deleteColumns="0" deleteRows="0" sort="0" autoFilter="0" pivotTables="0"/>
  <mergeCells count="8">
    <mergeCell ref="E5:E6"/>
    <mergeCell ref="F5:F6"/>
    <mergeCell ref="G5:G6"/>
    <mergeCell ref="D4:G4"/>
    <mergeCell ref="A4:A6"/>
    <mergeCell ref="B4:B6"/>
    <mergeCell ref="C4:C6"/>
    <mergeCell ref="D5:D6"/>
  </mergeCells>
  <pageMargins left="0.70866141732283472" right="0.70866141732283472" top="0.74803149606299213" bottom="0.74803149606299213" header="0.31496062992125984" footer="0.31496062992125984"/>
  <pageSetup paperSize="9" scale="8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G67"/>
  <sheetViews>
    <sheetView workbookViewId="0">
      <pane xSplit="2" ySplit="6" topLeftCell="C61" activePane="bottomRight" state="frozen"/>
      <selection pane="topRight"/>
      <selection pane="bottomLeft"/>
      <selection pane="bottomRight" activeCell="F79" sqref="F79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5703125" style="42" customWidth="1"/>
    <col min="4" max="4" width="17.28515625" style="26" customWidth="1"/>
    <col min="5" max="5" width="18.42578125" style="26" customWidth="1"/>
    <col min="6" max="7" width="18" style="26" customWidth="1"/>
  </cols>
  <sheetData>
    <row r="1" spans="1:7" x14ac:dyDescent="0.25">
      <c r="G1" s="12" t="s">
        <v>77</v>
      </c>
    </row>
    <row r="3" spans="1:7" s="13" customFormat="1" ht="15" customHeight="1" x14ac:dyDescent="0.25">
      <c r="A3" s="8" t="s">
        <v>86</v>
      </c>
      <c r="B3" s="20"/>
      <c r="C3" s="43"/>
      <c r="D3" s="24"/>
      <c r="E3" s="24"/>
      <c r="F3" s="24"/>
      <c r="G3" s="24"/>
    </row>
    <row r="4" spans="1:7" ht="58.5" customHeight="1" x14ac:dyDescent="0.25">
      <c r="A4" s="96" t="s">
        <v>82</v>
      </c>
      <c r="B4" s="97" t="s">
        <v>3</v>
      </c>
      <c r="C4" s="98" t="s">
        <v>4</v>
      </c>
      <c r="D4" s="93" t="s">
        <v>5</v>
      </c>
      <c r="E4" s="94"/>
      <c r="F4" s="94"/>
      <c r="G4" s="95"/>
    </row>
    <row r="5" spans="1:7" s="15" customFormat="1" ht="15" customHeight="1" x14ac:dyDescent="0.25">
      <c r="A5" s="96"/>
      <c r="B5" s="97"/>
      <c r="C5" s="98"/>
      <c r="D5" s="92" t="s">
        <v>6</v>
      </c>
      <c r="E5" s="92" t="s">
        <v>7</v>
      </c>
      <c r="F5" s="92" t="s">
        <v>8</v>
      </c>
      <c r="G5" s="92" t="s">
        <v>9</v>
      </c>
    </row>
    <row r="6" spans="1:7" s="16" customFormat="1" ht="14.25" x14ac:dyDescent="0.2">
      <c r="A6" s="96"/>
      <c r="B6" s="97"/>
      <c r="C6" s="98"/>
      <c r="D6" s="92"/>
      <c r="E6" s="92"/>
      <c r="F6" s="92"/>
      <c r="G6" s="92"/>
    </row>
    <row r="7" spans="1:7" ht="15" customHeight="1" x14ac:dyDescent="0.25">
      <c r="A7" s="17">
        <v>1</v>
      </c>
      <c r="B7" s="1" t="s">
        <v>10</v>
      </c>
      <c r="C7" s="44">
        <v>109764536.89</v>
      </c>
      <c r="D7" s="58">
        <v>27441134.219999999</v>
      </c>
      <c r="E7" s="58">
        <f>C7-D7-F7-G7</f>
        <v>27441134.219999999</v>
      </c>
      <c r="F7" s="58">
        <v>27441134.219999999</v>
      </c>
      <c r="G7" s="58">
        <v>27441134.230000004</v>
      </c>
    </row>
    <row r="8" spans="1:7" ht="15" customHeight="1" x14ac:dyDescent="0.25">
      <c r="A8" s="17">
        <v>2</v>
      </c>
      <c r="B8" s="1" t="s">
        <v>11</v>
      </c>
      <c r="C8" s="44">
        <v>72374842.560000002</v>
      </c>
      <c r="D8" s="58">
        <v>18093710.640000001</v>
      </c>
      <c r="E8" s="58">
        <f t="shared" ref="E8:E65" si="0">C8-D8-F8-G8</f>
        <v>18093710.640000001</v>
      </c>
      <c r="F8" s="58">
        <v>18093710.640000001</v>
      </c>
      <c r="G8" s="58">
        <v>18093710.640000001</v>
      </c>
    </row>
    <row r="9" spans="1:7" ht="15" customHeight="1" x14ac:dyDescent="0.25">
      <c r="A9" s="17">
        <v>3</v>
      </c>
      <c r="B9" s="1" t="s">
        <v>12</v>
      </c>
      <c r="C9" s="44">
        <v>120942211.25</v>
      </c>
      <c r="D9" s="58">
        <v>30235552.809999999</v>
      </c>
      <c r="E9" s="58">
        <f t="shared" si="0"/>
        <v>30235552.809999999</v>
      </c>
      <c r="F9" s="58">
        <v>30235552.809999999</v>
      </c>
      <c r="G9" s="58">
        <v>30235552.819999997</v>
      </c>
    </row>
    <row r="10" spans="1:7" ht="15" customHeight="1" x14ac:dyDescent="0.25">
      <c r="A10" s="17">
        <v>4</v>
      </c>
      <c r="B10" s="1" t="s">
        <v>13</v>
      </c>
      <c r="C10" s="44">
        <v>93531839.069999993</v>
      </c>
      <c r="D10" s="58">
        <v>22752034.109999999</v>
      </c>
      <c r="E10" s="58">
        <f t="shared" si="0"/>
        <v>25406889.890000001</v>
      </c>
      <c r="F10" s="58">
        <v>22686457.530000001</v>
      </c>
      <c r="G10" s="58">
        <v>22686457.539999992</v>
      </c>
    </row>
    <row r="11" spans="1:7" ht="15" customHeight="1" x14ac:dyDescent="0.25">
      <c r="A11" s="17">
        <v>5</v>
      </c>
      <c r="B11" s="1" t="s">
        <v>14</v>
      </c>
      <c r="C11" s="44">
        <v>66778941.539999999</v>
      </c>
      <c r="D11" s="58">
        <v>16736372.4</v>
      </c>
      <c r="E11" s="58">
        <f t="shared" si="0"/>
        <v>16569824.360000001</v>
      </c>
      <c r="F11" s="58">
        <v>16736372.4</v>
      </c>
      <c r="G11" s="58">
        <v>16736372.380000001</v>
      </c>
    </row>
    <row r="12" spans="1:7" ht="15" customHeight="1" x14ac:dyDescent="0.25">
      <c r="A12" s="17">
        <v>6</v>
      </c>
      <c r="B12" s="1" t="s">
        <v>15</v>
      </c>
      <c r="C12" s="44">
        <v>100747670.19</v>
      </c>
      <c r="D12" s="58">
        <v>25234416.649999999</v>
      </c>
      <c r="E12" s="58">
        <f t="shared" si="0"/>
        <v>25044420.249999993</v>
      </c>
      <c r="F12" s="58">
        <v>25234416.649999999</v>
      </c>
      <c r="G12" s="58">
        <v>25234416.640000001</v>
      </c>
    </row>
    <row r="13" spans="1:7" ht="15" customHeight="1" x14ac:dyDescent="0.25">
      <c r="A13" s="17">
        <v>7</v>
      </c>
      <c r="B13" s="1" t="s">
        <v>16</v>
      </c>
      <c r="C13" s="44">
        <v>80857461.230000004</v>
      </c>
      <c r="D13" s="58">
        <v>20080310.239999998</v>
      </c>
      <c r="E13" s="58">
        <f t="shared" si="0"/>
        <v>20616530.510000009</v>
      </c>
      <c r="F13" s="58">
        <v>20080310.239999998</v>
      </c>
      <c r="G13" s="58">
        <v>20080310.240000006</v>
      </c>
    </row>
    <row r="14" spans="1:7" ht="15" customHeight="1" x14ac:dyDescent="0.25">
      <c r="A14" s="17">
        <v>8</v>
      </c>
      <c r="B14" s="1" t="s">
        <v>17</v>
      </c>
      <c r="C14" s="44">
        <v>74260234.629999995</v>
      </c>
      <c r="D14" s="58">
        <v>18733957.059999999</v>
      </c>
      <c r="E14" s="58">
        <f t="shared" si="0"/>
        <v>18058363.469999995</v>
      </c>
      <c r="F14" s="58">
        <v>18733957.059999999</v>
      </c>
      <c r="G14" s="58">
        <v>18733957.039999995</v>
      </c>
    </row>
    <row r="15" spans="1:7" ht="15" customHeight="1" x14ac:dyDescent="0.25">
      <c r="A15" s="17">
        <v>9</v>
      </c>
      <c r="B15" s="1" t="s">
        <v>18</v>
      </c>
      <c r="C15" s="44">
        <v>38479300.700000003</v>
      </c>
      <c r="D15" s="58">
        <v>9575580.8100000005</v>
      </c>
      <c r="E15" s="58">
        <f t="shared" si="0"/>
        <v>9752558.2600000035</v>
      </c>
      <c r="F15" s="58">
        <v>9575580.8100000005</v>
      </c>
      <c r="G15" s="58">
        <v>9575580.8199999947</v>
      </c>
    </row>
    <row r="16" spans="1:7" ht="15.95" customHeight="1" x14ac:dyDescent="0.25">
      <c r="A16" s="17">
        <v>10</v>
      </c>
      <c r="B16" s="1" t="s">
        <v>19</v>
      </c>
      <c r="C16" s="44">
        <v>39602391.972999997</v>
      </c>
      <c r="D16" s="58">
        <v>9886284.9000000004</v>
      </c>
      <c r="E16" s="58">
        <f t="shared" si="0"/>
        <v>9943537.2699999977</v>
      </c>
      <c r="F16" s="58">
        <v>9886284.9000000004</v>
      </c>
      <c r="G16" s="58">
        <v>9886284.9030000027</v>
      </c>
    </row>
    <row r="17" spans="1:7" ht="15" customHeight="1" x14ac:dyDescent="0.25">
      <c r="A17" s="17">
        <v>11</v>
      </c>
      <c r="B17" s="1" t="s">
        <v>20</v>
      </c>
      <c r="C17" s="44">
        <v>140583969.81</v>
      </c>
      <c r="D17" s="58">
        <v>32321456.329999998</v>
      </c>
      <c r="E17" s="58">
        <f t="shared" si="0"/>
        <v>43619600.810000002</v>
      </c>
      <c r="F17" s="58">
        <v>32321456.329999998</v>
      </c>
      <c r="G17" s="58">
        <v>32321456.340000004</v>
      </c>
    </row>
    <row r="18" spans="1:7" ht="15" customHeight="1" x14ac:dyDescent="0.25">
      <c r="A18" s="17">
        <v>12</v>
      </c>
      <c r="B18" s="1" t="s">
        <v>21</v>
      </c>
      <c r="C18" s="44">
        <v>794283430.16999996</v>
      </c>
      <c r="D18" s="58">
        <v>197244138.56999999</v>
      </c>
      <c r="E18" s="58">
        <f t="shared" si="0"/>
        <v>202551014.44999987</v>
      </c>
      <c r="F18" s="58">
        <v>197244138.56999999</v>
      </c>
      <c r="G18" s="58">
        <v>197244138.58000004</v>
      </c>
    </row>
    <row r="19" spans="1:7" ht="15" customHeight="1" x14ac:dyDescent="0.25">
      <c r="A19" s="17">
        <v>13</v>
      </c>
      <c r="B19" s="1" t="s">
        <v>22</v>
      </c>
      <c r="C19" s="44">
        <v>607171874.94000006</v>
      </c>
      <c r="D19" s="58">
        <v>158136290.83000001</v>
      </c>
      <c r="E19" s="58">
        <f t="shared" si="0"/>
        <v>132168437.84000003</v>
      </c>
      <c r="F19" s="58">
        <v>158433573.13</v>
      </c>
      <c r="G19" s="58">
        <v>158433573.13999999</v>
      </c>
    </row>
    <row r="20" spans="1:7" ht="15" customHeight="1" x14ac:dyDescent="0.25">
      <c r="A20" s="17">
        <v>14</v>
      </c>
      <c r="B20" s="1" t="s">
        <v>23</v>
      </c>
      <c r="C20" s="44">
        <v>265832651.77000001</v>
      </c>
      <c r="D20" s="58">
        <v>64664800.189999998</v>
      </c>
      <c r="E20" s="58">
        <f t="shared" si="0"/>
        <v>71863396.860000044</v>
      </c>
      <c r="F20" s="58">
        <v>64652227.359999999</v>
      </c>
      <c r="G20" s="58">
        <v>64652227.359999985</v>
      </c>
    </row>
    <row r="21" spans="1:7" ht="15" customHeight="1" x14ac:dyDescent="0.25">
      <c r="A21" s="17">
        <v>15</v>
      </c>
      <c r="B21" s="1" t="s">
        <v>24</v>
      </c>
      <c r="C21" s="44">
        <v>238144706</v>
      </c>
      <c r="D21" s="58">
        <v>58232830.5</v>
      </c>
      <c r="E21" s="58">
        <f t="shared" si="0"/>
        <v>63884480.32</v>
      </c>
      <c r="F21" s="58">
        <v>58013697.600000001</v>
      </c>
      <c r="G21" s="58">
        <v>58013697.580000006</v>
      </c>
    </row>
    <row r="22" spans="1:7" ht="15" customHeight="1" x14ac:dyDescent="0.25">
      <c r="A22" s="17">
        <v>16</v>
      </c>
      <c r="B22" s="1" t="s">
        <v>25</v>
      </c>
      <c r="C22" s="44">
        <v>668132299.65999997</v>
      </c>
      <c r="D22" s="58">
        <v>167033074.91999999</v>
      </c>
      <c r="E22" s="58">
        <f t="shared" si="0"/>
        <v>167033074.91999999</v>
      </c>
      <c r="F22" s="58">
        <v>167033074.91999999</v>
      </c>
      <c r="G22" s="58">
        <v>167033074.90000007</v>
      </c>
    </row>
    <row r="23" spans="1:7" ht="15" customHeight="1" x14ac:dyDescent="0.25">
      <c r="A23" s="17">
        <v>17</v>
      </c>
      <c r="B23" s="1" t="s">
        <v>26</v>
      </c>
      <c r="C23" s="44">
        <v>201708868.81</v>
      </c>
      <c r="D23" s="58">
        <v>50135340.439999998</v>
      </c>
      <c r="E23" s="58">
        <f t="shared" si="0"/>
        <v>51302847.50999999</v>
      </c>
      <c r="F23" s="58">
        <v>50135340.439999998</v>
      </c>
      <c r="G23" s="58">
        <v>50135340.420000017</v>
      </c>
    </row>
    <row r="24" spans="1:7" ht="30" customHeight="1" x14ac:dyDescent="0.25">
      <c r="A24" s="17">
        <v>18</v>
      </c>
      <c r="B24" s="1" t="s">
        <v>27</v>
      </c>
      <c r="C24" s="44">
        <v>139122229.81</v>
      </c>
      <c r="D24" s="58">
        <v>33586723.990000002</v>
      </c>
      <c r="E24" s="58">
        <f t="shared" si="0"/>
        <v>38362057.830000035</v>
      </c>
      <c r="F24" s="58">
        <v>33586723.990000002</v>
      </c>
      <c r="G24" s="58">
        <v>33586723.999999948</v>
      </c>
    </row>
    <row r="25" spans="1:7" ht="15" customHeight="1" x14ac:dyDescent="0.25">
      <c r="A25" s="17">
        <v>19</v>
      </c>
      <c r="B25" s="1" t="s">
        <v>28</v>
      </c>
      <c r="C25" s="44">
        <v>43440990.149999999</v>
      </c>
      <c r="D25" s="58">
        <v>11225779.9</v>
      </c>
      <c r="E25" s="58">
        <f t="shared" si="0"/>
        <v>9763650.4599999953</v>
      </c>
      <c r="F25" s="58">
        <v>11225779.9</v>
      </c>
      <c r="G25" s="58">
        <v>11225779.890000006</v>
      </c>
    </row>
    <row r="26" spans="1:7" ht="15" customHeight="1" x14ac:dyDescent="0.25">
      <c r="A26" s="17">
        <v>20</v>
      </c>
      <c r="B26" s="1" t="s">
        <v>29</v>
      </c>
      <c r="C26" s="44">
        <v>0</v>
      </c>
      <c r="D26" s="58">
        <v>0</v>
      </c>
      <c r="E26" s="58">
        <f t="shared" si="0"/>
        <v>0</v>
      </c>
      <c r="F26" s="58">
        <v>0</v>
      </c>
      <c r="G26" s="58">
        <v>0</v>
      </c>
    </row>
    <row r="27" spans="1:7" ht="15" customHeight="1" x14ac:dyDescent="0.25">
      <c r="A27" s="17">
        <v>21</v>
      </c>
      <c r="B27" s="1" t="s">
        <v>30</v>
      </c>
      <c r="C27" s="44">
        <v>355944967.94</v>
      </c>
      <c r="D27" s="58">
        <v>88986241.989999995</v>
      </c>
      <c r="E27" s="58">
        <f t="shared" si="0"/>
        <v>88986241.989999995</v>
      </c>
      <c r="F27" s="58">
        <v>88986241.989999995</v>
      </c>
      <c r="G27" s="58">
        <v>88986241.969999984</v>
      </c>
    </row>
    <row r="28" spans="1:7" ht="15" customHeight="1" x14ac:dyDescent="0.25">
      <c r="A28" s="17">
        <v>22</v>
      </c>
      <c r="B28" s="1" t="s">
        <v>31</v>
      </c>
      <c r="C28" s="44">
        <v>0</v>
      </c>
      <c r="D28" s="58">
        <v>0</v>
      </c>
      <c r="E28" s="58">
        <f t="shared" si="0"/>
        <v>0</v>
      </c>
      <c r="F28" s="58">
        <v>0</v>
      </c>
      <c r="G28" s="58">
        <v>0</v>
      </c>
    </row>
    <row r="29" spans="1:7" ht="15" customHeight="1" x14ac:dyDescent="0.25">
      <c r="A29" s="17">
        <v>23</v>
      </c>
      <c r="B29" s="1" t="s">
        <v>32</v>
      </c>
      <c r="C29" s="44">
        <v>421669563.12</v>
      </c>
      <c r="D29" s="58">
        <v>105417390.78</v>
      </c>
      <c r="E29" s="58">
        <f t="shared" si="0"/>
        <v>105417390.78</v>
      </c>
      <c r="F29" s="58">
        <v>105417390.78</v>
      </c>
      <c r="G29" s="58">
        <v>105417390.78000003</v>
      </c>
    </row>
    <row r="30" spans="1:7" ht="15" customHeight="1" x14ac:dyDescent="0.25">
      <c r="A30" s="17">
        <v>24</v>
      </c>
      <c r="B30" s="1" t="s">
        <v>33</v>
      </c>
      <c r="C30" s="44">
        <v>0</v>
      </c>
      <c r="D30" s="58">
        <v>0</v>
      </c>
      <c r="E30" s="58">
        <f t="shared" si="0"/>
        <v>0</v>
      </c>
      <c r="F30" s="58">
        <v>0</v>
      </c>
      <c r="G30" s="58">
        <v>0</v>
      </c>
    </row>
    <row r="31" spans="1:7" ht="15" customHeight="1" x14ac:dyDescent="0.25">
      <c r="A31" s="17">
        <v>25</v>
      </c>
      <c r="B31" s="1" t="s">
        <v>34</v>
      </c>
      <c r="C31" s="44">
        <v>0</v>
      </c>
      <c r="D31" s="58">
        <v>0</v>
      </c>
      <c r="E31" s="58">
        <f t="shared" si="0"/>
        <v>0</v>
      </c>
      <c r="F31" s="58">
        <v>0</v>
      </c>
      <c r="G31" s="58">
        <v>0</v>
      </c>
    </row>
    <row r="32" spans="1:7" ht="15" customHeight="1" x14ac:dyDescent="0.25">
      <c r="A32" s="17">
        <v>26</v>
      </c>
      <c r="B32" s="1" t="s">
        <v>35</v>
      </c>
      <c r="C32" s="44">
        <v>0</v>
      </c>
      <c r="D32" s="58">
        <v>0</v>
      </c>
      <c r="E32" s="58">
        <f t="shared" si="0"/>
        <v>0</v>
      </c>
      <c r="F32" s="58">
        <v>0</v>
      </c>
      <c r="G32" s="58">
        <v>0</v>
      </c>
    </row>
    <row r="33" spans="1:7" ht="15" customHeight="1" x14ac:dyDescent="0.25">
      <c r="A33" s="17">
        <v>27</v>
      </c>
      <c r="B33" s="1" t="s">
        <v>36</v>
      </c>
      <c r="C33" s="44">
        <v>0</v>
      </c>
      <c r="D33" s="58">
        <v>0</v>
      </c>
      <c r="E33" s="58">
        <f t="shared" si="0"/>
        <v>0</v>
      </c>
      <c r="F33" s="58">
        <v>0</v>
      </c>
      <c r="G33" s="58">
        <v>0</v>
      </c>
    </row>
    <row r="34" spans="1:7" ht="15" customHeight="1" x14ac:dyDescent="0.25">
      <c r="A34" s="17">
        <v>28</v>
      </c>
      <c r="B34" s="1" t="s">
        <v>37</v>
      </c>
      <c r="C34" s="44">
        <v>0</v>
      </c>
      <c r="D34" s="58">
        <v>0</v>
      </c>
      <c r="E34" s="58">
        <f t="shared" si="0"/>
        <v>0</v>
      </c>
      <c r="F34" s="58">
        <v>0</v>
      </c>
      <c r="G34" s="58">
        <v>0</v>
      </c>
    </row>
    <row r="35" spans="1:7" ht="15" customHeight="1" x14ac:dyDescent="0.25">
      <c r="A35" s="17">
        <v>29</v>
      </c>
      <c r="B35" s="1" t="s">
        <v>38</v>
      </c>
      <c r="C35" s="44">
        <v>274263805.73000002</v>
      </c>
      <c r="D35" s="58">
        <v>71390487.549999997</v>
      </c>
      <c r="E35" s="58">
        <f t="shared" si="0"/>
        <v>60092343.070000052</v>
      </c>
      <c r="F35" s="58">
        <v>71390487.549999997</v>
      </c>
      <c r="G35" s="58">
        <v>71390487.559999958</v>
      </c>
    </row>
    <row r="36" spans="1:7" ht="29.25" customHeight="1" x14ac:dyDescent="0.25">
      <c r="A36" s="17">
        <v>30</v>
      </c>
      <c r="B36" s="1" t="s">
        <v>39</v>
      </c>
      <c r="C36" s="44">
        <v>72510802.269999996</v>
      </c>
      <c r="D36" s="58">
        <v>17893487.75</v>
      </c>
      <c r="E36" s="58">
        <f t="shared" si="0"/>
        <v>18830339.039999992</v>
      </c>
      <c r="F36" s="58">
        <v>17893487.75</v>
      </c>
      <c r="G36" s="58">
        <v>17893487.730000004</v>
      </c>
    </row>
    <row r="37" spans="1:7" ht="15" customHeight="1" x14ac:dyDescent="0.25">
      <c r="A37" s="17">
        <v>31</v>
      </c>
      <c r="B37" s="1" t="s">
        <v>40</v>
      </c>
      <c r="C37" s="44">
        <v>0</v>
      </c>
      <c r="D37" s="58">
        <v>0</v>
      </c>
      <c r="E37" s="58">
        <f t="shared" si="0"/>
        <v>0</v>
      </c>
      <c r="F37" s="58">
        <v>0</v>
      </c>
      <c r="G37" s="58">
        <v>0</v>
      </c>
    </row>
    <row r="38" spans="1:7" ht="15" customHeight="1" x14ac:dyDescent="0.25">
      <c r="A38" s="17">
        <v>32</v>
      </c>
      <c r="B38" s="1" t="s">
        <v>41</v>
      </c>
      <c r="C38" s="44">
        <v>0</v>
      </c>
      <c r="D38" s="58">
        <v>0</v>
      </c>
      <c r="E38" s="58">
        <f t="shared" si="0"/>
        <v>0</v>
      </c>
      <c r="F38" s="58">
        <v>0</v>
      </c>
      <c r="G38" s="58">
        <v>0</v>
      </c>
    </row>
    <row r="39" spans="1:7" ht="15" customHeight="1" x14ac:dyDescent="0.25">
      <c r="A39" s="17">
        <v>33</v>
      </c>
      <c r="B39" s="1" t="s">
        <v>42</v>
      </c>
      <c r="C39" s="44">
        <v>0</v>
      </c>
      <c r="D39" s="58">
        <v>0</v>
      </c>
      <c r="E39" s="58">
        <f t="shared" si="0"/>
        <v>0</v>
      </c>
      <c r="F39" s="58">
        <v>0</v>
      </c>
      <c r="G39" s="58">
        <v>0</v>
      </c>
    </row>
    <row r="40" spans="1:7" ht="15" customHeight="1" x14ac:dyDescent="0.25">
      <c r="A40" s="17">
        <v>34</v>
      </c>
      <c r="B40" s="1" t="s">
        <v>43</v>
      </c>
      <c r="C40" s="44">
        <v>0</v>
      </c>
      <c r="D40" s="58">
        <v>0</v>
      </c>
      <c r="E40" s="58">
        <f t="shared" si="0"/>
        <v>0</v>
      </c>
      <c r="F40" s="58">
        <v>0</v>
      </c>
      <c r="G40" s="58">
        <v>0</v>
      </c>
    </row>
    <row r="41" spans="1:7" ht="15" customHeight="1" x14ac:dyDescent="0.25">
      <c r="A41" s="17">
        <v>35</v>
      </c>
      <c r="B41" s="1" t="s">
        <v>44</v>
      </c>
      <c r="C41" s="44">
        <v>0</v>
      </c>
      <c r="D41" s="58">
        <v>0</v>
      </c>
      <c r="E41" s="58">
        <f t="shared" si="0"/>
        <v>0</v>
      </c>
      <c r="F41" s="58">
        <v>0</v>
      </c>
      <c r="G41" s="58">
        <v>0</v>
      </c>
    </row>
    <row r="42" spans="1:7" ht="15" customHeight="1" x14ac:dyDescent="0.25">
      <c r="A42" s="17">
        <v>36</v>
      </c>
      <c r="B42" s="1" t="s">
        <v>45</v>
      </c>
      <c r="C42" s="44">
        <v>0</v>
      </c>
      <c r="D42" s="58">
        <v>0</v>
      </c>
      <c r="E42" s="58">
        <f t="shared" si="0"/>
        <v>0</v>
      </c>
      <c r="F42" s="58">
        <v>0</v>
      </c>
      <c r="G42" s="58">
        <v>0</v>
      </c>
    </row>
    <row r="43" spans="1:7" ht="15" customHeight="1" x14ac:dyDescent="0.25">
      <c r="A43" s="17">
        <v>37</v>
      </c>
      <c r="B43" s="1" t="s">
        <v>46</v>
      </c>
      <c r="C43" s="44">
        <v>0</v>
      </c>
      <c r="D43" s="58">
        <v>0</v>
      </c>
      <c r="E43" s="58">
        <f t="shared" si="0"/>
        <v>0</v>
      </c>
      <c r="F43" s="58">
        <v>0</v>
      </c>
      <c r="G43" s="58">
        <v>0</v>
      </c>
    </row>
    <row r="44" spans="1:7" ht="15" customHeight="1" x14ac:dyDescent="0.25">
      <c r="A44" s="17">
        <v>38</v>
      </c>
      <c r="B44" s="1" t="s">
        <v>47</v>
      </c>
      <c r="C44" s="44">
        <v>0</v>
      </c>
      <c r="D44" s="58">
        <v>0</v>
      </c>
      <c r="E44" s="58">
        <f t="shared" si="0"/>
        <v>0</v>
      </c>
      <c r="F44" s="58">
        <v>0</v>
      </c>
      <c r="G44" s="58">
        <v>0</v>
      </c>
    </row>
    <row r="45" spans="1:7" ht="15" customHeight="1" x14ac:dyDescent="0.25">
      <c r="A45" s="17">
        <v>39</v>
      </c>
      <c r="B45" s="1" t="s">
        <v>48</v>
      </c>
      <c r="C45" s="44">
        <v>0</v>
      </c>
      <c r="D45" s="58">
        <v>0</v>
      </c>
      <c r="E45" s="58">
        <f t="shared" si="0"/>
        <v>0</v>
      </c>
      <c r="F45" s="58">
        <v>0</v>
      </c>
      <c r="G45" s="58">
        <v>0</v>
      </c>
    </row>
    <row r="46" spans="1:7" ht="15" customHeight="1" x14ac:dyDescent="0.25">
      <c r="A46" s="17">
        <v>40</v>
      </c>
      <c r="B46" s="1" t="s">
        <v>49</v>
      </c>
      <c r="C46" s="44">
        <v>0</v>
      </c>
      <c r="D46" s="58">
        <v>0</v>
      </c>
      <c r="E46" s="58">
        <f t="shared" si="0"/>
        <v>0</v>
      </c>
      <c r="F46" s="58">
        <v>0</v>
      </c>
      <c r="G46" s="58">
        <v>0</v>
      </c>
    </row>
    <row r="47" spans="1:7" ht="15" customHeight="1" x14ac:dyDescent="0.25">
      <c r="A47" s="17">
        <v>41</v>
      </c>
      <c r="B47" s="1" t="s">
        <v>50</v>
      </c>
      <c r="C47" s="44">
        <v>0</v>
      </c>
      <c r="D47" s="58">
        <v>0</v>
      </c>
      <c r="E47" s="58">
        <f t="shared" si="0"/>
        <v>0</v>
      </c>
      <c r="F47" s="58">
        <v>0</v>
      </c>
      <c r="G47" s="58">
        <v>0</v>
      </c>
    </row>
    <row r="48" spans="1:7" ht="15" customHeight="1" x14ac:dyDescent="0.25">
      <c r="A48" s="17">
        <v>42</v>
      </c>
      <c r="B48" s="1" t="s">
        <v>51</v>
      </c>
      <c r="C48" s="44">
        <v>3116306.4</v>
      </c>
      <c r="D48" s="58">
        <v>779076.6</v>
      </c>
      <c r="E48" s="58">
        <f t="shared" si="0"/>
        <v>779076.6</v>
      </c>
      <c r="F48" s="58">
        <v>779076.6</v>
      </c>
      <c r="G48" s="58">
        <v>779076.59999999974</v>
      </c>
    </row>
    <row r="49" spans="1:7" ht="15" customHeight="1" x14ac:dyDescent="0.25">
      <c r="A49" s="17">
        <v>43</v>
      </c>
      <c r="B49" s="1" t="s">
        <v>52</v>
      </c>
      <c r="C49" s="44">
        <v>0</v>
      </c>
      <c r="D49" s="58">
        <v>0</v>
      </c>
      <c r="E49" s="58">
        <f t="shared" si="0"/>
        <v>0</v>
      </c>
      <c r="F49" s="58">
        <v>0</v>
      </c>
      <c r="G49" s="58">
        <v>0</v>
      </c>
    </row>
    <row r="50" spans="1:7" ht="15" customHeight="1" x14ac:dyDescent="0.25">
      <c r="A50" s="17">
        <v>44</v>
      </c>
      <c r="B50" s="1" t="s">
        <v>53</v>
      </c>
      <c r="C50" s="44">
        <v>0</v>
      </c>
      <c r="D50" s="58">
        <v>0</v>
      </c>
      <c r="E50" s="58">
        <f t="shared" si="0"/>
        <v>0</v>
      </c>
      <c r="F50" s="58">
        <v>0</v>
      </c>
      <c r="G50" s="58">
        <v>0</v>
      </c>
    </row>
    <row r="51" spans="1:7" ht="15" customHeight="1" x14ac:dyDescent="0.25">
      <c r="A51" s="17">
        <v>45</v>
      </c>
      <c r="B51" s="1" t="s">
        <v>54</v>
      </c>
      <c r="C51" s="44">
        <v>0</v>
      </c>
      <c r="D51" s="58">
        <v>0</v>
      </c>
      <c r="E51" s="58">
        <f t="shared" si="0"/>
        <v>0</v>
      </c>
      <c r="F51" s="58">
        <v>0</v>
      </c>
      <c r="G51" s="58">
        <v>0</v>
      </c>
    </row>
    <row r="52" spans="1:7" ht="15" customHeight="1" x14ac:dyDescent="0.25">
      <c r="A52" s="17">
        <v>46</v>
      </c>
      <c r="B52" s="1" t="s">
        <v>55</v>
      </c>
      <c r="C52" s="44">
        <v>0</v>
      </c>
      <c r="D52" s="58">
        <v>0</v>
      </c>
      <c r="E52" s="58">
        <f t="shared" si="0"/>
        <v>0</v>
      </c>
      <c r="F52" s="58">
        <v>0</v>
      </c>
      <c r="G52" s="58">
        <v>0</v>
      </c>
    </row>
    <row r="53" spans="1:7" ht="15" customHeight="1" x14ac:dyDescent="0.25">
      <c r="A53" s="17">
        <v>47</v>
      </c>
      <c r="B53" s="1" t="s">
        <v>56</v>
      </c>
      <c r="C53" s="44">
        <v>0</v>
      </c>
      <c r="D53" s="58">
        <v>0</v>
      </c>
      <c r="E53" s="58">
        <f t="shared" si="0"/>
        <v>0</v>
      </c>
      <c r="F53" s="58">
        <v>0</v>
      </c>
      <c r="G53" s="58">
        <v>0</v>
      </c>
    </row>
    <row r="54" spans="1:7" ht="15" customHeight="1" x14ac:dyDescent="0.25">
      <c r="A54" s="17">
        <v>48</v>
      </c>
      <c r="B54" s="1" t="s">
        <v>57</v>
      </c>
      <c r="C54" s="44">
        <v>0</v>
      </c>
      <c r="D54" s="58">
        <v>0</v>
      </c>
      <c r="E54" s="58">
        <f t="shared" si="0"/>
        <v>0</v>
      </c>
      <c r="F54" s="58">
        <v>0</v>
      </c>
      <c r="G54" s="58">
        <v>0</v>
      </c>
    </row>
    <row r="55" spans="1:7" ht="15" customHeight="1" x14ac:dyDescent="0.25">
      <c r="A55" s="17">
        <v>49</v>
      </c>
      <c r="B55" s="1" t="s">
        <v>58</v>
      </c>
      <c r="C55" s="44">
        <v>0</v>
      </c>
      <c r="D55" s="58">
        <v>0</v>
      </c>
      <c r="E55" s="58">
        <f t="shared" si="0"/>
        <v>0</v>
      </c>
      <c r="F55" s="58">
        <v>0</v>
      </c>
      <c r="G55" s="58">
        <v>0</v>
      </c>
    </row>
    <row r="56" spans="1:7" ht="15" customHeight="1" x14ac:dyDescent="0.25">
      <c r="A56" s="17">
        <v>50</v>
      </c>
      <c r="B56" s="1" t="s">
        <v>59</v>
      </c>
      <c r="C56" s="44">
        <v>0</v>
      </c>
      <c r="D56" s="58">
        <v>0</v>
      </c>
      <c r="E56" s="58">
        <f t="shared" si="0"/>
        <v>0</v>
      </c>
      <c r="F56" s="58">
        <v>0</v>
      </c>
      <c r="G56" s="58">
        <v>0</v>
      </c>
    </row>
    <row r="57" spans="1:7" ht="15" customHeight="1" x14ac:dyDescent="0.25">
      <c r="A57" s="17">
        <v>51</v>
      </c>
      <c r="B57" s="1" t="s">
        <v>60</v>
      </c>
      <c r="C57" s="44">
        <v>0</v>
      </c>
      <c r="D57" s="58">
        <v>0</v>
      </c>
      <c r="E57" s="58">
        <f t="shared" si="0"/>
        <v>0</v>
      </c>
      <c r="F57" s="58">
        <v>0</v>
      </c>
      <c r="G57" s="58">
        <v>0</v>
      </c>
    </row>
    <row r="58" spans="1:7" ht="15" customHeight="1" x14ac:dyDescent="0.25">
      <c r="A58" s="17">
        <v>52</v>
      </c>
      <c r="B58" s="1" t="s">
        <v>61</v>
      </c>
      <c r="C58" s="44">
        <v>0</v>
      </c>
      <c r="D58" s="58">
        <v>0</v>
      </c>
      <c r="E58" s="58">
        <f t="shared" si="0"/>
        <v>0</v>
      </c>
      <c r="F58" s="58">
        <v>0</v>
      </c>
      <c r="G58" s="58">
        <v>0</v>
      </c>
    </row>
    <row r="59" spans="1:7" ht="15" customHeight="1" x14ac:dyDescent="0.25">
      <c r="A59" s="17">
        <v>53</v>
      </c>
      <c r="B59" s="1" t="s">
        <v>62</v>
      </c>
      <c r="C59" s="44">
        <v>0</v>
      </c>
      <c r="D59" s="58">
        <v>0</v>
      </c>
      <c r="E59" s="58">
        <f t="shared" si="0"/>
        <v>0</v>
      </c>
      <c r="F59" s="58">
        <v>0</v>
      </c>
      <c r="G59" s="58">
        <v>0</v>
      </c>
    </row>
    <row r="60" spans="1:7" ht="15" customHeight="1" x14ac:dyDescent="0.25">
      <c r="A60" s="17">
        <v>54</v>
      </c>
      <c r="B60" s="2" t="s">
        <v>63</v>
      </c>
      <c r="C60" s="44">
        <v>0</v>
      </c>
      <c r="D60" s="58">
        <v>0</v>
      </c>
      <c r="E60" s="58">
        <f t="shared" si="0"/>
        <v>0</v>
      </c>
      <c r="F60" s="58">
        <v>0</v>
      </c>
      <c r="G60" s="58">
        <v>0</v>
      </c>
    </row>
    <row r="61" spans="1:7" ht="15" customHeight="1" x14ac:dyDescent="0.25">
      <c r="A61" s="17">
        <v>55</v>
      </c>
      <c r="B61" s="1" t="s">
        <v>64</v>
      </c>
      <c r="C61" s="44">
        <v>0</v>
      </c>
      <c r="D61" s="58">
        <v>0</v>
      </c>
      <c r="E61" s="58">
        <f t="shared" si="0"/>
        <v>0</v>
      </c>
      <c r="F61" s="58">
        <v>0</v>
      </c>
      <c r="G61" s="58">
        <v>0</v>
      </c>
    </row>
    <row r="62" spans="1:7" ht="15" customHeight="1" x14ac:dyDescent="0.25">
      <c r="A62" s="17">
        <v>56</v>
      </c>
      <c r="B62" s="2" t="s">
        <v>65</v>
      </c>
      <c r="C62" s="44">
        <v>0</v>
      </c>
      <c r="D62" s="58">
        <v>0</v>
      </c>
      <c r="E62" s="58">
        <f t="shared" si="0"/>
        <v>0</v>
      </c>
      <c r="F62" s="58">
        <v>0</v>
      </c>
      <c r="G62" s="58">
        <v>0</v>
      </c>
    </row>
    <row r="63" spans="1:7" ht="15" customHeight="1" x14ac:dyDescent="0.25">
      <c r="A63" s="17">
        <v>57</v>
      </c>
      <c r="B63" s="2" t="s">
        <v>66</v>
      </c>
      <c r="C63" s="44">
        <v>0</v>
      </c>
      <c r="D63" s="58">
        <v>0</v>
      </c>
      <c r="E63" s="58">
        <f t="shared" si="0"/>
        <v>0</v>
      </c>
      <c r="F63" s="58">
        <v>0</v>
      </c>
      <c r="G63" s="58">
        <v>0</v>
      </c>
    </row>
    <row r="64" spans="1:7" ht="15" customHeight="1" x14ac:dyDescent="0.25">
      <c r="A64" s="17">
        <v>58</v>
      </c>
      <c r="B64" s="2" t="s">
        <v>67</v>
      </c>
      <c r="C64" s="44">
        <v>0</v>
      </c>
      <c r="D64" s="58">
        <v>0</v>
      </c>
      <c r="E64" s="58">
        <f t="shared" si="0"/>
        <v>0</v>
      </c>
      <c r="F64" s="58">
        <v>0</v>
      </c>
      <c r="G64" s="58">
        <v>0</v>
      </c>
    </row>
    <row r="65" spans="1:7" ht="15" customHeight="1" x14ac:dyDescent="0.25">
      <c r="A65" s="17">
        <v>59</v>
      </c>
      <c r="B65" s="2" t="s">
        <v>68</v>
      </c>
      <c r="C65" s="44">
        <v>0</v>
      </c>
      <c r="D65" s="58">
        <v>0</v>
      </c>
      <c r="E65" s="58">
        <f t="shared" si="0"/>
        <v>0</v>
      </c>
      <c r="F65" s="58">
        <v>0</v>
      </c>
      <c r="G65" s="58">
        <v>0</v>
      </c>
    </row>
    <row r="66" spans="1:7" ht="15" customHeight="1" x14ac:dyDescent="0.25">
      <c r="A66" s="17"/>
      <c r="B66" s="1" t="s">
        <v>81</v>
      </c>
      <c r="C66" s="44">
        <v>357166342.80000001</v>
      </c>
      <c r="D66" s="58">
        <v>89291585.700000003</v>
      </c>
      <c r="E66" s="58">
        <v>89291585.700000003</v>
      </c>
      <c r="F66" s="58">
        <v>89291585.700000003</v>
      </c>
      <c r="G66" s="58">
        <v>89291585.700000033</v>
      </c>
    </row>
    <row r="67" spans="1:7" s="13" customFormat="1" ht="15.75" customHeight="1" x14ac:dyDescent="0.25">
      <c r="A67" s="19"/>
      <c r="B67" s="21" t="s">
        <v>69</v>
      </c>
      <c r="C67" s="45">
        <f t="shared" ref="C67:G67" si="1">SUM(C7:C66)</f>
        <v>5380432239.4130011</v>
      </c>
      <c r="D67" s="22">
        <f t="shared" si="1"/>
        <v>1345108059.8799999</v>
      </c>
      <c r="E67" s="22">
        <f t="shared" si="1"/>
        <v>1345108059.8599999</v>
      </c>
      <c r="F67" s="22">
        <f t="shared" si="1"/>
        <v>1345108059.8699999</v>
      </c>
      <c r="G67" s="22">
        <f t="shared" si="1"/>
        <v>1345108059.8030002</v>
      </c>
    </row>
  </sheetData>
  <sheetProtection formatCells="0" formatColumns="0" formatRows="0" insertColumns="0" insertRows="0" insertHyperlinks="0" deleteColumns="0" deleteRows="0" sort="0" autoFilter="0" pivotTables="0"/>
  <mergeCells count="8">
    <mergeCell ref="F5:F6"/>
    <mergeCell ref="G5:G6"/>
    <mergeCell ref="D4:G4"/>
    <mergeCell ref="A4:A6"/>
    <mergeCell ref="B4:B6"/>
    <mergeCell ref="C4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87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H69"/>
  <sheetViews>
    <sheetView workbookViewId="0">
      <pane xSplit="2" ySplit="6" topLeftCell="C55" activePane="bottomRight" state="frozen"/>
      <selection pane="topRight"/>
      <selection pane="bottomLeft"/>
      <selection pane="bottomRight" activeCell="D25" sqref="D25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5703125" style="26" customWidth="1"/>
    <col min="4" max="4" width="17.28515625" style="26" customWidth="1"/>
    <col min="5" max="5" width="18.42578125" style="26" customWidth="1"/>
    <col min="6" max="7" width="18" style="26" customWidth="1"/>
    <col min="8" max="8" width="9.140625" style="8"/>
  </cols>
  <sheetData>
    <row r="1" spans="1:7" x14ac:dyDescent="0.25">
      <c r="G1" s="12" t="s">
        <v>78</v>
      </c>
    </row>
    <row r="3" spans="1:7" s="13" customFormat="1" ht="15" customHeight="1" x14ac:dyDescent="0.25">
      <c r="A3" s="8" t="s">
        <v>87</v>
      </c>
      <c r="B3" s="20"/>
      <c r="C3" s="24"/>
      <c r="D3" s="24"/>
      <c r="E3" s="24"/>
      <c r="F3" s="24"/>
      <c r="G3" s="24"/>
    </row>
    <row r="4" spans="1:7" ht="58.5" customHeight="1" x14ac:dyDescent="0.25">
      <c r="A4" s="96" t="s">
        <v>82</v>
      </c>
      <c r="B4" s="97" t="s">
        <v>3</v>
      </c>
      <c r="C4" s="98" t="s">
        <v>4</v>
      </c>
      <c r="D4" s="93" t="s">
        <v>5</v>
      </c>
      <c r="E4" s="94"/>
      <c r="F4" s="94"/>
      <c r="G4" s="95"/>
    </row>
    <row r="5" spans="1:7" s="15" customFormat="1" ht="15" customHeight="1" x14ac:dyDescent="0.25">
      <c r="A5" s="96"/>
      <c r="B5" s="97"/>
      <c r="C5" s="98"/>
      <c r="D5" s="92" t="s">
        <v>6</v>
      </c>
      <c r="E5" s="92" t="s">
        <v>7</v>
      </c>
      <c r="F5" s="92" t="s">
        <v>8</v>
      </c>
      <c r="G5" s="92" t="s">
        <v>9</v>
      </c>
    </row>
    <row r="6" spans="1:7" s="16" customFormat="1" ht="14.25" x14ac:dyDescent="0.2">
      <c r="A6" s="96"/>
      <c r="B6" s="97"/>
      <c r="C6" s="98"/>
      <c r="D6" s="92"/>
      <c r="E6" s="92"/>
      <c r="F6" s="92"/>
      <c r="G6" s="92"/>
    </row>
    <row r="7" spans="1:7" ht="15" customHeight="1" x14ac:dyDescent="0.25">
      <c r="A7" s="17">
        <v>1</v>
      </c>
      <c r="B7" s="1" t="s">
        <v>10</v>
      </c>
      <c r="C7" s="38">
        <v>0</v>
      </c>
      <c r="D7" s="58">
        <v>0</v>
      </c>
      <c r="E7" s="58">
        <f>C7-D7-F7-G7</f>
        <v>0</v>
      </c>
      <c r="F7" s="58">
        <v>0</v>
      </c>
      <c r="G7" s="58">
        <v>0</v>
      </c>
    </row>
    <row r="8" spans="1:7" ht="15" customHeight="1" x14ac:dyDescent="0.25">
      <c r="A8" s="17">
        <v>2</v>
      </c>
      <c r="B8" s="1" t="s">
        <v>11</v>
      </c>
      <c r="C8" s="38">
        <v>0</v>
      </c>
      <c r="D8" s="58">
        <v>0</v>
      </c>
      <c r="E8" s="58">
        <f t="shared" ref="E8:E66" si="0">C8-D8-F8-G8</f>
        <v>0</v>
      </c>
      <c r="F8" s="58">
        <v>0</v>
      </c>
      <c r="G8" s="58">
        <v>0</v>
      </c>
    </row>
    <row r="9" spans="1:7" ht="15" customHeight="1" x14ac:dyDescent="0.25">
      <c r="A9" s="17">
        <v>3</v>
      </c>
      <c r="B9" s="1" t="s">
        <v>12</v>
      </c>
      <c r="C9" s="38">
        <v>44438702.619999997</v>
      </c>
      <c r="D9" s="58">
        <v>11109675.66</v>
      </c>
      <c r="E9" s="58">
        <f t="shared" si="0"/>
        <v>11109675.66</v>
      </c>
      <c r="F9" s="58">
        <v>11109675.66</v>
      </c>
      <c r="G9" s="58">
        <v>11109675.639999997</v>
      </c>
    </row>
    <row r="10" spans="1:7" ht="15" customHeight="1" x14ac:dyDescent="0.25">
      <c r="A10" s="17">
        <v>4</v>
      </c>
      <c r="B10" s="1" t="s">
        <v>13</v>
      </c>
      <c r="C10" s="38">
        <v>0</v>
      </c>
      <c r="D10" s="58">
        <v>0</v>
      </c>
      <c r="E10" s="58">
        <f t="shared" si="0"/>
        <v>0</v>
      </c>
      <c r="F10" s="58">
        <v>0</v>
      </c>
      <c r="G10" s="58">
        <v>0</v>
      </c>
    </row>
    <row r="11" spans="1:7" ht="15" customHeight="1" x14ac:dyDescent="0.25">
      <c r="A11" s="17">
        <v>5</v>
      </c>
      <c r="B11" s="1" t="s">
        <v>14</v>
      </c>
      <c r="C11" s="38">
        <v>0</v>
      </c>
      <c r="D11" s="58">
        <v>0</v>
      </c>
      <c r="E11" s="58">
        <f t="shared" si="0"/>
        <v>0</v>
      </c>
      <c r="F11" s="58">
        <v>0</v>
      </c>
      <c r="G11" s="58">
        <v>0</v>
      </c>
    </row>
    <row r="12" spans="1:7" ht="15" customHeight="1" x14ac:dyDescent="0.25">
      <c r="A12" s="17">
        <v>6</v>
      </c>
      <c r="B12" s="1" t="s">
        <v>15</v>
      </c>
      <c r="C12" s="38">
        <v>0</v>
      </c>
      <c r="D12" s="58">
        <v>0</v>
      </c>
      <c r="E12" s="58">
        <f t="shared" si="0"/>
        <v>0</v>
      </c>
      <c r="F12" s="58">
        <v>0</v>
      </c>
      <c r="G12" s="58">
        <v>0</v>
      </c>
    </row>
    <row r="13" spans="1:7" ht="15" customHeight="1" x14ac:dyDescent="0.25">
      <c r="A13" s="17">
        <v>7</v>
      </c>
      <c r="B13" s="1" t="s">
        <v>16</v>
      </c>
      <c r="C13" s="38">
        <v>0</v>
      </c>
      <c r="D13" s="58">
        <v>0</v>
      </c>
      <c r="E13" s="58">
        <f t="shared" si="0"/>
        <v>0</v>
      </c>
      <c r="F13" s="58">
        <v>0</v>
      </c>
      <c r="G13" s="58">
        <v>0</v>
      </c>
    </row>
    <row r="14" spans="1:7" ht="15" customHeight="1" x14ac:dyDescent="0.25">
      <c r="A14" s="17">
        <v>8</v>
      </c>
      <c r="B14" s="1" t="s">
        <v>17</v>
      </c>
      <c r="C14" s="38">
        <v>0</v>
      </c>
      <c r="D14" s="58">
        <v>0</v>
      </c>
      <c r="E14" s="58">
        <f t="shared" si="0"/>
        <v>0</v>
      </c>
      <c r="F14" s="58">
        <v>0</v>
      </c>
      <c r="G14" s="58">
        <v>0</v>
      </c>
    </row>
    <row r="15" spans="1:7" ht="15" customHeight="1" x14ac:dyDescent="0.25">
      <c r="A15" s="17">
        <v>9</v>
      </c>
      <c r="B15" s="1" t="s">
        <v>18</v>
      </c>
      <c r="C15" s="38">
        <v>0</v>
      </c>
      <c r="D15" s="58">
        <v>0</v>
      </c>
      <c r="E15" s="58">
        <f t="shared" si="0"/>
        <v>0</v>
      </c>
      <c r="F15" s="58">
        <v>0</v>
      </c>
      <c r="G15" s="58">
        <v>0</v>
      </c>
    </row>
    <row r="16" spans="1:7" ht="15.95" customHeight="1" x14ac:dyDescent="0.25">
      <c r="A16" s="17">
        <v>10</v>
      </c>
      <c r="B16" s="1" t="s">
        <v>19</v>
      </c>
      <c r="C16" s="38">
        <v>0</v>
      </c>
      <c r="D16" s="58">
        <v>0</v>
      </c>
      <c r="E16" s="58">
        <f t="shared" si="0"/>
        <v>0</v>
      </c>
      <c r="F16" s="58">
        <v>0</v>
      </c>
      <c r="G16" s="58">
        <v>0</v>
      </c>
    </row>
    <row r="17" spans="1:7" ht="15" customHeight="1" x14ac:dyDescent="0.25">
      <c r="A17" s="17">
        <v>11</v>
      </c>
      <c r="B17" s="1" t="s">
        <v>20</v>
      </c>
      <c r="C17" s="38">
        <v>0</v>
      </c>
      <c r="D17" s="58">
        <v>0</v>
      </c>
      <c r="E17" s="58">
        <f t="shared" si="0"/>
        <v>0</v>
      </c>
      <c r="F17" s="58">
        <v>0</v>
      </c>
      <c r="G17" s="58">
        <v>0</v>
      </c>
    </row>
    <row r="18" spans="1:7" ht="15" customHeight="1" x14ac:dyDescent="0.25">
      <c r="A18" s="17">
        <v>12</v>
      </c>
      <c r="B18" s="1" t="s">
        <v>21</v>
      </c>
      <c r="C18" s="38">
        <v>39440659.75</v>
      </c>
      <c r="D18" s="58">
        <v>9860164.9399999995</v>
      </c>
      <c r="E18" s="58">
        <f t="shared" si="0"/>
        <v>9860164.9399999995</v>
      </c>
      <c r="F18" s="58">
        <v>9860164.9399999995</v>
      </c>
      <c r="G18" s="58">
        <v>9860164.9300000053</v>
      </c>
    </row>
    <row r="19" spans="1:7" ht="15" customHeight="1" x14ac:dyDescent="0.25">
      <c r="A19" s="17">
        <v>13</v>
      </c>
      <c r="B19" s="1" t="s">
        <v>22</v>
      </c>
      <c r="C19" s="38">
        <v>7903787.9800000004</v>
      </c>
      <c r="D19" s="58">
        <v>1975947</v>
      </c>
      <c r="E19" s="58">
        <f t="shared" si="0"/>
        <v>1975947</v>
      </c>
      <c r="F19" s="58">
        <v>1975947</v>
      </c>
      <c r="G19" s="58">
        <v>1975946.9800000004</v>
      </c>
    </row>
    <row r="20" spans="1:7" ht="15" customHeight="1" x14ac:dyDescent="0.25">
      <c r="A20" s="17">
        <v>14</v>
      </c>
      <c r="B20" s="1" t="s">
        <v>23</v>
      </c>
      <c r="C20" s="38">
        <v>14659930.529999999</v>
      </c>
      <c r="D20" s="58">
        <v>4143610.92</v>
      </c>
      <c r="E20" s="58">
        <f t="shared" si="0"/>
        <v>2229097.7799999993</v>
      </c>
      <c r="F20" s="58">
        <v>4143610.92</v>
      </c>
      <c r="G20" s="58">
        <v>4143610.91</v>
      </c>
    </row>
    <row r="21" spans="1:7" ht="15" customHeight="1" x14ac:dyDescent="0.25">
      <c r="A21" s="17">
        <v>15</v>
      </c>
      <c r="B21" s="1" t="s">
        <v>24</v>
      </c>
      <c r="C21" s="38">
        <v>16242534.199999999</v>
      </c>
      <c r="D21" s="58">
        <v>4060633.55</v>
      </c>
      <c r="E21" s="58">
        <f t="shared" si="0"/>
        <v>4060633.55</v>
      </c>
      <c r="F21" s="58">
        <v>4060633.55</v>
      </c>
      <c r="G21" s="58">
        <v>4060633.5499999989</v>
      </c>
    </row>
    <row r="22" spans="1:7" ht="15" customHeight="1" x14ac:dyDescent="0.25">
      <c r="A22" s="17">
        <v>16</v>
      </c>
      <c r="B22" s="1" t="s">
        <v>25</v>
      </c>
      <c r="C22" s="38">
        <v>0</v>
      </c>
      <c r="D22" s="58">
        <v>0</v>
      </c>
      <c r="E22" s="58">
        <f t="shared" si="0"/>
        <v>0</v>
      </c>
      <c r="F22" s="58">
        <v>0</v>
      </c>
      <c r="G22" s="58">
        <v>0</v>
      </c>
    </row>
    <row r="23" spans="1:7" ht="15" customHeight="1" x14ac:dyDescent="0.25">
      <c r="A23" s="17">
        <v>17</v>
      </c>
      <c r="B23" s="1" t="s">
        <v>26</v>
      </c>
      <c r="C23" s="38">
        <v>37844627.719999999</v>
      </c>
      <c r="D23" s="58">
        <v>8982528.6500000004</v>
      </c>
      <c r="E23" s="58">
        <f t="shared" si="0"/>
        <v>10897041.790000001</v>
      </c>
      <c r="F23" s="58">
        <v>8982528.6500000004</v>
      </c>
      <c r="G23" s="58">
        <v>8982528.6300000008</v>
      </c>
    </row>
    <row r="24" spans="1:7" ht="15" customHeight="1" x14ac:dyDescent="0.25">
      <c r="A24" s="17">
        <v>18</v>
      </c>
      <c r="B24" s="1" t="s">
        <v>27</v>
      </c>
      <c r="C24" s="38">
        <v>0</v>
      </c>
      <c r="D24" s="58">
        <v>0</v>
      </c>
      <c r="E24" s="58">
        <f t="shared" si="0"/>
        <v>0</v>
      </c>
      <c r="F24" s="58">
        <v>0</v>
      </c>
      <c r="G24" s="58">
        <v>0</v>
      </c>
    </row>
    <row r="25" spans="1:7" ht="15" customHeight="1" x14ac:dyDescent="0.25">
      <c r="A25" s="17">
        <v>19</v>
      </c>
      <c r="B25" s="1" t="s">
        <v>28</v>
      </c>
      <c r="C25" s="38">
        <v>0</v>
      </c>
      <c r="D25" s="58">
        <v>0</v>
      </c>
      <c r="E25" s="58">
        <f t="shared" si="0"/>
        <v>0</v>
      </c>
      <c r="F25" s="58">
        <v>0</v>
      </c>
      <c r="G25" s="58">
        <v>0</v>
      </c>
    </row>
    <row r="26" spans="1:7" ht="15" customHeight="1" x14ac:dyDescent="0.25">
      <c r="A26" s="17">
        <v>20</v>
      </c>
      <c r="B26" s="1" t="s">
        <v>29</v>
      </c>
      <c r="C26" s="38">
        <v>0</v>
      </c>
      <c r="D26" s="58">
        <v>0</v>
      </c>
      <c r="E26" s="58">
        <f t="shared" si="0"/>
        <v>0</v>
      </c>
      <c r="F26" s="58">
        <v>0</v>
      </c>
      <c r="G26" s="58">
        <v>0</v>
      </c>
    </row>
    <row r="27" spans="1:7" ht="15" customHeight="1" x14ac:dyDescent="0.25">
      <c r="A27" s="17">
        <v>21</v>
      </c>
      <c r="B27" s="1" t="s">
        <v>30</v>
      </c>
      <c r="C27" s="38">
        <v>0</v>
      </c>
      <c r="D27" s="58">
        <v>0</v>
      </c>
      <c r="E27" s="58">
        <f t="shared" si="0"/>
        <v>0</v>
      </c>
      <c r="F27" s="58">
        <v>0</v>
      </c>
      <c r="G27" s="58">
        <v>0</v>
      </c>
    </row>
    <row r="28" spans="1:7" ht="15" customHeight="1" x14ac:dyDescent="0.25">
      <c r="A28" s="17">
        <v>22</v>
      </c>
      <c r="B28" s="1" t="s">
        <v>31</v>
      </c>
      <c r="C28" s="38">
        <v>0</v>
      </c>
      <c r="D28" s="58">
        <v>0</v>
      </c>
      <c r="E28" s="58">
        <f t="shared" si="0"/>
        <v>0</v>
      </c>
      <c r="F28" s="58">
        <v>0</v>
      </c>
      <c r="G28" s="58">
        <v>0</v>
      </c>
    </row>
    <row r="29" spans="1:7" ht="15" customHeight="1" x14ac:dyDescent="0.25">
      <c r="A29" s="17">
        <v>23</v>
      </c>
      <c r="B29" s="1" t="s">
        <v>32</v>
      </c>
      <c r="C29" s="38">
        <v>0</v>
      </c>
      <c r="D29" s="58">
        <v>0</v>
      </c>
      <c r="E29" s="58">
        <f t="shared" si="0"/>
        <v>0</v>
      </c>
      <c r="F29" s="58">
        <v>0</v>
      </c>
      <c r="G29" s="58">
        <v>0</v>
      </c>
    </row>
    <row r="30" spans="1:7" ht="15" customHeight="1" x14ac:dyDescent="0.25">
      <c r="A30" s="17">
        <v>24</v>
      </c>
      <c r="B30" s="1" t="s">
        <v>33</v>
      </c>
      <c r="C30" s="38">
        <v>0</v>
      </c>
      <c r="D30" s="58">
        <v>0</v>
      </c>
      <c r="E30" s="58">
        <f t="shared" si="0"/>
        <v>0</v>
      </c>
      <c r="F30" s="58">
        <v>0</v>
      </c>
      <c r="G30" s="58">
        <v>0</v>
      </c>
    </row>
    <row r="31" spans="1:7" ht="15" customHeight="1" x14ac:dyDescent="0.25">
      <c r="A31" s="17">
        <v>25</v>
      </c>
      <c r="B31" s="1" t="s">
        <v>34</v>
      </c>
      <c r="C31" s="38">
        <v>0</v>
      </c>
      <c r="D31" s="58">
        <v>0</v>
      </c>
      <c r="E31" s="58">
        <f t="shared" si="0"/>
        <v>0</v>
      </c>
      <c r="F31" s="58">
        <v>0</v>
      </c>
      <c r="G31" s="58">
        <v>0</v>
      </c>
    </row>
    <row r="32" spans="1:7" ht="15" customHeight="1" x14ac:dyDescent="0.25">
      <c r="A32" s="17">
        <v>26</v>
      </c>
      <c r="B32" s="1" t="s">
        <v>35</v>
      </c>
      <c r="C32" s="38">
        <v>0</v>
      </c>
      <c r="D32" s="58">
        <v>0</v>
      </c>
      <c r="E32" s="58">
        <f t="shared" si="0"/>
        <v>0</v>
      </c>
      <c r="F32" s="58">
        <v>0</v>
      </c>
      <c r="G32" s="58">
        <v>0</v>
      </c>
    </row>
    <row r="33" spans="1:7" ht="15" customHeight="1" x14ac:dyDescent="0.25">
      <c r="A33" s="17">
        <v>27</v>
      </c>
      <c r="B33" s="1" t="s">
        <v>36</v>
      </c>
      <c r="C33" s="38">
        <v>0</v>
      </c>
      <c r="D33" s="58">
        <v>0</v>
      </c>
      <c r="E33" s="58">
        <f t="shared" si="0"/>
        <v>0</v>
      </c>
      <c r="F33" s="58">
        <v>0</v>
      </c>
      <c r="G33" s="58">
        <v>0</v>
      </c>
    </row>
    <row r="34" spans="1:7" ht="15" customHeight="1" x14ac:dyDescent="0.25">
      <c r="A34" s="17">
        <v>28</v>
      </c>
      <c r="B34" s="1" t="s">
        <v>37</v>
      </c>
      <c r="C34" s="38">
        <v>0</v>
      </c>
      <c r="D34" s="58">
        <v>0</v>
      </c>
      <c r="E34" s="58">
        <f t="shared" si="0"/>
        <v>0</v>
      </c>
      <c r="F34" s="58">
        <v>0</v>
      </c>
      <c r="G34" s="58">
        <v>0</v>
      </c>
    </row>
    <row r="35" spans="1:7" ht="15" customHeight="1" x14ac:dyDescent="0.25">
      <c r="A35" s="17">
        <v>29</v>
      </c>
      <c r="B35" s="1" t="s">
        <v>38</v>
      </c>
      <c r="C35" s="38">
        <v>0</v>
      </c>
      <c r="D35" s="58">
        <v>0</v>
      </c>
      <c r="E35" s="58">
        <f t="shared" si="0"/>
        <v>0</v>
      </c>
      <c r="F35" s="58">
        <v>0</v>
      </c>
      <c r="G35" s="58">
        <v>0</v>
      </c>
    </row>
    <row r="36" spans="1:7" ht="29.25" customHeight="1" x14ac:dyDescent="0.25">
      <c r="A36" s="17">
        <v>30</v>
      </c>
      <c r="B36" s="1" t="s">
        <v>39</v>
      </c>
      <c r="C36" s="38">
        <v>14470388</v>
      </c>
      <c r="D36" s="58">
        <v>3617597</v>
      </c>
      <c r="E36" s="58">
        <f t="shared" si="0"/>
        <v>3617597</v>
      </c>
      <c r="F36" s="58">
        <v>3617597</v>
      </c>
      <c r="G36" s="58">
        <v>3617597</v>
      </c>
    </row>
    <row r="37" spans="1:7" ht="15" customHeight="1" x14ac:dyDescent="0.25">
      <c r="A37" s="17">
        <v>31</v>
      </c>
      <c r="B37" s="1" t="s">
        <v>40</v>
      </c>
      <c r="C37" s="38">
        <v>0</v>
      </c>
      <c r="D37" s="58">
        <v>0</v>
      </c>
      <c r="E37" s="58">
        <f t="shared" si="0"/>
        <v>0</v>
      </c>
      <c r="F37" s="58">
        <v>0</v>
      </c>
      <c r="G37" s="58">
        <v>0</v>
      </c>
    </row>
    <row r="38" spans="1:7" ht="15" customHeight="1" x14ac:dyDescent="0.25">
      <c r="A38" s="17">
        <v>32</v>
      </c>
      <c r="B38" s="1" t="s">
        <v>41</v>
      </c>
      <c r="C38" s="38">
        <v>0</v>
      </c>
      <c r="D38" s="58">
        <v>0</v>
      </c>
      <c r="E38" s="58">
        <f t="shared" si="0"/>
        <v>0</v>
      </c>
      <c r="F38" s="58">
        <v>0</v>
      </c>
      <c r="G38" s="58">
        <v>0</v>
      </c>
    </row>
    <row r="39" spans="1:7" ht="15" customHeight="1" x14ac:dyDescent="0.25">
      <c r="A39" s="17">
        <v>33</v>
      </c>
      <c r="B39" s="1" t="s">
        <v>42</v>
      </c>
      <c r="C39" s="38">
        <v>0</v>
      </c>
      <c r="D39" s="58">
        <v>0</v>
      </c>
      <c r="E39" s="58">
        <f t="shared" si="0"/>
        <v>0</v>
      </c>
      <c r="F39" s="58">
        <v>0</v>
      </c>
      <c r="G39" s="58">
        <v>0</v>
      </c>
    </row>
    <row r="40" spans="1:7" ht="15" customHeight="1" x14ac:dyDescent="0.25">
      <c r="A40" s="17">
        <v>34</v>
      </c>
      <c r="B40" s="1" t="s">
        <v>43</v>
      </c>
      <c r="C40" s="38">
        <v>0</v>
      </c>
      <c r="D40" s="58">
        <v>0</v>
      </c>
      <c r="E40" s="58">
        <f t="shared" si="0"/>
        <v>0</v>
      </c>
      <c r="F40" s="58">
        <v>0</v>
      </c>
      <c r="G40" s="58">
        <v>0</v>
      </c>
    </row>
    <row r="41" spans="1:7" ht="15" customHeight="1" x14ac:dyDescent="0.25">
      <c r="A41" s="17">
        <v>35</v>
      </c>
      <c r="B41" s="1" t="s">
        <v>44</v>
      </c>
      <c r="C41" s="38">
        <v>0</v>
      </c>
      <c r="D41" s="58">
        <v>0</v>
      </c>
      <c r="E41" s="58">
        <f t="shared" si="0"/>
        <v>0</v>
      </c>
      <c r="F41" s="58">
        <v>0</v>
      </c>
      <c r="G41" s="58">
        <v>0</v>
      </c>
    </row>
    <row r="42" spans="1:7" ht="15" customHeight="1" x14ac:dyDescent="0.25">
      <c r="A42" s="17">
        <v>36</v>
      </c>
      <c r="B42" s="1" t="s">
        <v>45</v>
      </c>
      <c r="C42" s="38">
        <v>0</v>
      </c>
      <c r="D42" s="58">
        <v>0</v>
      </c>
      <c r="E42" s="58">
        <f t="shared" si="0"/>
        <v>0</v>
      </c>
      <c r="F42" s="58">
        <v>0</v>
      </c>
      <c r="G42" s="58">
        <v>0</v>
      </c>
    </row>
    <row r="43" spans="1:7" ht="15" customHeight="1" x14ac:dyDescent="0.25">
      <c r="A43" s="17">
        <v>37</v>
      </c>
      <c r="B43" s="1" t="s">
        <v>46</v>
      </c>
      <c r="C43" s="38">
        <v>0</v>
      </c>
      <c r="D43" s="58">
        <v>0</v>
      </c>
      <c r="E43" s="58">
        <f t="shared" si="0"/>
        <v>0</v>
      </c>
      <c r="F43" s="58">
        <v>0</v>
      </c>
      <c r="G43" s="58">
        <v>0</v>
      </c>
    </row>
    <row r="44" spans="1:7" ht="15" customHeight="1" x14ac:dyDescent="0.25">
      <c r="A44" s="17">
        <v>38</v>
      </c>
      <c r="B44" s="1" t="s">
        <v>47</v>
      </c>
      <c r="C44" s="38">
        <v>0</v>
      </c>
      <c r="D44" s="58">
        <v>0</v>
      </c>
      <c r="E44" s="58">
        <f t="shared" si="0"/>
        <v>0</v>
      </c>
      <c r="F44" s="58">
        <v>0</v>
      </c>
      <c r="G44" s="58">
        <v>0</v>
      </c>
    </row>
    <row r="45" spans="1:7" ht="15" customHeight="1" x14ac:dyDescent="0.25">
      <c r="A45" s="17">
        <v>39</v>
      </c>
      <c r="B45" s="1" t="s">
        <v>48</v>
      </c>
      <c r="C45" s="38">
        <v>21625042</v>
      </c>
      <c r="D45" s="58">
        <v>5406260.5</v>
      </c>
      <c r="E45" s="58">
        <f t="shared" si="0"/>
        <v>5406260.5</v>
      </c>
      <c r="F45" s="58">
        <v>5406260.5</v>
      </c>
      <c r="G45" s="58">
        <v>5406260.5</v>
      </c>
    </row>
    <row r="46" spans="1:7" ht="15" customHeight="1" x14ac:dyDescent="0.25">
      <c r="A46" s="17">
        <v>40</v>
      </c>
      <c r="B46" s="1" t="s">
        <v>49</v>
      </c>
      <c r="C46" s="38">
        <v>0</v>
      </c>
      <c r="D46" s="58">
        <v>0</v>
      </c>
      <c r="E46" s="58">
        <f t="shared" si="0"/>
        <v>0</v>
      </c>
      <c r="F46" s="58">
        <v>0</v>
      </c>
      <c r="G46" s="58">
        <v>0</v>
      </c>
    </row>
    <row r="47" spans="1:7" ht="15" customHeight="1" x14ac:dyDescent="0.25">
      <c r="A47" s="17">
        <v>41</v>
      </c>
      <c r="B47" s="1" t="s">
        <v>50</v>
      </c>
      <c r="C47" s="38">
        <v>0</v>
      </c>
      <c r="D47" s="58">
        <v>0</v>
      </c>
      <c r="E47" s="58">
        <f t="shared" si="0"/>
        <v>0</v>
      </c>
      <c r="F47" s="58">
        <v>0</v>
      </c>
      <c r="G47" s="58">
        <v>0</v>
      </c>
    </row>
    <row r="48" spans="1:7" ht="15" customHeight="1" x14ac:dyDescent="0.25">
      <c r="A48" s="17">
        <v>42</v>
      </c>
      <c r="B48" s="1" t="s">
        <v>51</v>
      </c>
      <c r="C48" s="38">
        <v>0</v>
      </c>
      <c r="D48" s="58">
        <v>0</v>
      </c>
      <c r="E48" s="58">
        <f t="shared" si="0"/>
        <v>0</v>
      </c>
      <c r="F48" s="58">
        <v>0</v>
      </c>
      <c r="G48" s="58">
        <v>0</v>
      </c>
    </row>
    <row r="49" spans="1:7" ht="15" customHeight="1" x14ac:dyDescent="0.25">
      <c r="A49" s="17">
        <v>43</v>
      </c>
      <c r="B49" s="1" t="s">
        <v>52</v>
      </c>
      <c r="C49" s="38">
        <v>0</v>
      </c>
      <c r="D49" s="58">
        <v>0</v>
      </c>
      <c r="E49" s="58">
        <f t="shared" si="0"/>
        <v>0</v>
      </c>
      <c r="F49" s="58">
        <v>0</v>
      </c>
      <c r="G49" s="58">
        <v>0</v>
      </c>
    </row>
    <row r="50" spans="1:7" ht="15" customHeight="1" x14ac:dyDescent="0.25">
      <c r="A50" s="17">
        <v>44</v>
      </c>
      <c r="B50" s="1" t="s">
        <v>53</v>
      </c>
      <c r="C50" s="38">
        <v>0</v>
      </c>
      <c r="D50" s="58">
        <v>0</v>
      </c>
      <c r="E50" s="58">
        <f t="shared" si="0"/>
        <v>0</v>
      </c>
      <c r="F50" s="58">
        <v>0</v>
      </c>
      <c r="G50" s="58">
        <v>0</v>
      </c>
    </row>
    <row r="51" spans="1:7" ht="15" customHeight="1" x14ac:dyDescent="0.25">
      <c r="A51" s="17">
        <v>45</v>
      </c>
      <c r="B51" s="1" t="s">
        <v>54</v>
      </c>
      <c r="C51" s="38">
        <v>0</v>
      </c>
      <c r="D51" s="58">
        <v>0</v>
      </c>
      <c r="E51" s="58">
        <f t="shared" si="0"/>
        <v>0</v>
      </c>
      <c r="F51" s="58">
        <v>0</v>
      </c>
      <c r="G51" s="58">
        <v>0</v>
      </c>
    </row>
    <row r="52" spans="1:7" ht="15" customHeight="1" x14ac:dyDescent="0.25">
      <c r="A52" s="17">
        <v>46</v>
      </c>
      <c r="B52" s="1" t="s">
        <v>55</v>
      </c>
      <c r="C52" s="38">
        <v>0</v>
      </c>
      <c r="D52" s="58">
        <v>0</v>
      </c>
      <c r="E52" s="58">
        <f t="shared" si="0"/>
        <v>0</v>
      </c>
      <c r="F52" s="58">
        <v>0</v>
      </c>
      <c r="G52" s="58">
        <v>0</v>
      </c>
    </row>
    <row r="53" spans="1:7" ht="15" customHeight="1" x14ac:dyDescent="0.25">
      <c r="A53" s="17">
        <v>47</v>
      </c>
      <c r="B53" s="1" t="s">
        <v>56</v>
      </c>
      <c r="C53" s="38">
        <v>0</v>
      </c>
      <c r="D53" s="58">
        <v>0</v>
      </c>
      <c r="E53" s="58">
        <f t="shared" si="0"/>
        <v>0</v>
      </c>
      <c r="F53" s="58">
        <v>0</v>
      </c>
      <c r="G53" s="58">
        <v>0</v>
      </c>
    </row>
    <row r="54" spans="1:7" ht="15" customHeight="1" x14ac:dyDescent="0.25">
      <c r="A54" s="17">
        <v>48</v>
      </c>
      <c r="B54" s="1" t="s">
        <v>57</v>
      </c>
      <c r="C54" s="38">
        <v>0</v>
      </c>
      <c r="D54" s="58">
        <v>0</v>
      </c>
      <c r="E54" s="58">
        <f t="shared" si="0"/>
        <v>0</v>
      </c>
      <c r="F54" s="58">
        <v>0</v>
      </c>
      <c r="G54" s="58">
        <v>0</v>
      </c>
    </row>
    <row r="55" spans="1:7" ht="15" customHeight="1" x14ac:dyDescent="0.25">
      <c r="A55" s="17">
        <v>49</v>
      </c>
      <c r="B55" s="1" t="s">
        <v>58</v>
      </c>
      <c r="C55" s="38">
        <v>0</v>
      </c>
      <c r="D55" s="58">
        <v>0</v>
      </c>
      <c r="E55" s="58">
        <f t="shared" si="0"/>
        <v>0</v>
      </c>
      <c r="F55" s="58">
        <v>0</v>
      </c>
      <c r="G55" s="58">
        <v>0</v>
      </c>
    </row>
    <row r="56" spans="1:7" ht="15" customHeight="1" x14ac:dyDescent="0.25">
      <c r="A56" s="17">
        <v>50</v>
      </c>
      <c r="B56" s="1" t="s">
        <v>59</v>
      </c>
      <c r="C56" s="38">
        <v>0</v>
      </c>
      <c r="D56" s="58">
        <v>0</v>
      </c>
      <c r="E56" s="58">
        <f t="shared" si="0"/>
        <v>0</v>
      </c>
      <c r="F56" s="58">
        <v>0</v>
      </c>
      <c r="G56" s="58">
        <v>0</v>
      </c>
    </row>
    <row r="57" spans="1:7" ht="15" customHeight="1" x14ac:dyDescent="0.25">
      <c r="A57" s="17">
        <v>51</v>
      </c>
      <c r="B57" s="1" t="s">
        <v>60</v>
      </c>
      <c r="C57" s="38">
        <v>0</v>
      </c>
      <c r="D57" s="58">
        <v>0</v>
      </c>
      <c r="E57" s="58">
        <f t="shared" si="0"/>
        <v>0</v>
      </c>
      <c r="F57" s="58">
        <v>0</v>
      </c>
      <c r="G57" s="58">
        <v>0</v>
      </c>
    </row>
    <row r="58" spans="1:7" ht="15" customHeight="1" x14ac:dyDescent="0.25">
      <c r="A58" s="17">
        <v>52</v>
      </c>
      <c r="B58" s="1" t="s">
        <v>61</v>
      </c>
      <c r="C58" s="38">
        <v>0</v>
      </c>
      <c r="D58" s="58">
        <v>0</v>
      </c>
      <c r="E58" s="58">
        <f t="shared" si="0"/>
        <v>0</v>
      </c>
      <c r="F58" s="58">
        <v>0</v>
      </c>
      <c r="G58" s="58">
        <v>0</v>
      </c>
    </row>
    <row r="59" spans="1:7" ht="15" customHeight="1" x14ac:dyDescent="0.25">
      <c r="A59" s="17">
        <v>53</v>
      </c>
      <c r="B59" s="1" t="s">
        <v>62</v>
      </c>
      <c r="C59" s="38">
        <v>0</v>
      </c>
      <c r="D59" s="58">
        <v>0</v>
      </c>
      <c r="E59" s="58">
        <f t="shared" si="0"/>
        <v>0</v>
      </c>
      <c r="F59" s="58">
        <v>0</v>
      </c>
      <c r="G59" s="58">
        <v>0</v>
      </c>
    </row>
    <row r="60" spans="1:7" ht="15" customHeight="1" x14ac:dyDescent="0.25">
      <c r="A60" s="17">
        <v>54</v>
      </c>
      <c r="B60" s="2" t="s">
        <v>63</v>
      </c>
      <c r="C60" s="38">
        <v>0</v>
      </c>
      <c r="D60" s="58">
        <v>0</v>
      </c>
      <c r="E60" s="58">
        <f t="shared" si="0"/>
        <v>0</v>
      </c>
      <c r="F60" s="58">
        <v>0</v>
      </c>
      <c r="G60" s="58">
        <v>0</v>
      </c>
    </row>
    <row r="61" spans="1:7" ht="15" customHeight="1" x14ac:dyDescent="0.25">
      <c r="A61" s="17">
        <v>55</v>
      </c>
      <c r="B61" s="1" t="s">
        <v>64</v>
      </c>
      <c r="C61" s="38">
        <v>0</v>
      </c>
      <c r="D61" s="58">
        <v>0</v>
      </c>
      <c r="E61" s="58">
        <f t="shared" si="0"/>
        <v>0</v>
      </c>
      <c r="F61" s="58">
        <v>0</v>
      </c>
      <c r="G61" s="58">
        <v>0</v>
      </c>
    </row>
    <row r="62" spans="1:7" ht="15" customHeight="1" x14ac:dyDescent="0.25">
      <c r="A62" s="17">
        <v>56</v>
      </c>
      <c r="B62" s="2" t="s">
        <v>65</v>
      </c>
      <c r="C62" s="38">
        <v>0</v>
      </c>
      <c r="D62" s="58">
        <v>0</v>
      </c>
      <c r="E62" s="58">
        <f t="shared" si="0"/>
        <v>0</v>
      </c>
      <c r="F62" s="58">
        <v>0</v>
      </c>
      <c r="G62" s="58">
        <v>0</v>
      </c>
    </row>
    <row r="63" spans="1:7" ht="15" customHeight="1" x14ac:dyDescent="0.25">
      <c r="A63" s="17">
        <v>57</v>
      </c>
      <c r="B63" s="2" t="s">
        <v>66</v>
      </c>
      <c r="C63" s="38">
        <v>0</v>
      </c>
      <c r="D63" s="58">
        <v>0</v>
      </c>
      <c r="E63" s="58">
        <f t="shared" si="0"/>
        <v>0</v>
      </c>
      <c r="F63" s="58">
        <v>0</v>
      </c>
      <c r="G63" s="58">
        <v>0</v>
      </c>
    </row>
    <row r="64" spans="1:7" ht="15" customHeight="1" x14ac:dyDescent="0.25">
      <c r="A64" s="17">
        <v>58</v>
      </c>
      <c r="B64" s="2" t="s">
        <v>67</v>
      </c>
      <c r="C64" s="38">
        <v>0</v>
      </c>
      <c r="D64" s="58">
        <v>0</v>
      </c>
      <c r="E64" s="58">
        <f t="shared" si="0"/>
        <v>0</v>
      </c>
      <c r="F64" s="58">
        <v>0</v>
      </c>
      <c r="G64" s="58">
        <v>0</v>
      </c>
    </row>
    <row r="65" spans="1:7" ht="15" customHeight="1" x14ac:dyDescent="0.25">
      <c r="A65" s="17">
        <v>59</v>
      </c>
      <c r="B65" s="2" t="s">
        <v>68</v>
      </c>
      <c r="C65" s="38">
        <v>0</v>
      </c>
      <c r="D65" s="58">
        <v>0</v>
      </c>
      <c r="E65" s="58">
        <f t="shared" si="0"/>
        <v>0</v>
      </c>
      <c r="F65" s="58">
        <v>0</v>
      </c>
      <c r="G65" s="58">
        <v>0</v>
      </c>
    </row>
    <row r="66" spans="1:7" ht="15" customHeight="1" x14ac:dyDescent="0.25">
      <c r="A66" s="17"/>
      <c r="B66" s="1" t="s">
        <v>81</v>
      </c>
      <c r="C66" s="38">
        <v>12757657.199999999</v>
      </c>
      <c r="D66" s="58">
        <v>3189414.3</v>
      </c>
      <c r="E66" s="58">
        <f t="shared" si="0"/>
        <v>3189414.3</v>
      </c>
      <c r="F66" s="58">
        <v>3189414.3</v>
      </c>
      <c r="G66" s="58">
        <v>3189414.2999999989</v>
      </c>
    </row>
    <row r="67" spans="1:7" s="13" customFormat="1" ht="15.75" customHeight="1" x14ac:dyDescent="0.25">
      <c r="A67" s="19"/>
      <c r="B67" s="21" t="s">
        <v>69</v>
      </c>
      <c r="C67" s="39">
        <f t="shared" ref="C67:G67" si="1">SUM(C7:C66)</f>
        <v>209383330</v>
      </c>
      <c r="D67" s="22">
        <f t="shared" si="1"/>
        <v>52345832.520000003</v>
      </c>
      <c r="E67" s="22">
        <f t="shared" si="1"/>
        <v>52345832.520000003</v>
      </c>
      <c r="F67" s="22">
        <f t="shared" si="1"/>
        <v>52345832.520000003</v>
      </c>
      <c r="G67" s="22">
        <f t="shared" si="1"/>
        <v>52345832.439999998</v>
      </c>
    </row>
    <row r="68" spans="1:7" x14ac:dyDescent="0.25">
      <c r="C68" s="40"/>
    </row>
    <row r="69" spans="1:7" x14ac:dyDescent="0.25">
      <c r="C69" s="40"/>
    </row>
  </sheetData>
  <sheetProtection formatCells="0" formatColumns="0" formatRows="0" insertColumns="0" insertRows="0" insertHyperlinks="0" deleteColumns="0" deleteRows="0" sort="0" autoFilter="0" pivotTables="0"/>
  <mergeCells count="8">
    <mergeCell ref="D5:D6"/>
    <mergeCell ref="E5:E6"/>
    <mergeCell ref="F5:F6"/>
    <mergeCell ref="G5:G6"/>
    <mergeCell ref="A4:A6"/>
    <mergeCell ref="B4:B6"/>
    <mergeCell ref="C4:C6"/>
    <mergeCell ref="D4:G4"/>
  </mergeCells>
  <pageMargins left="0.70866141732282995" right="0.70866141732282995" top="0.74803149606299002" bottom="0.74803149606299002" header="0.31496062992126" footer="0.31496062992126"/>
  <pageSetup paperSize="9" scale="87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I69"/>
  <sheetViews>
    <sheetView workbookViewId="0">
      <pane xSplit="2" ySplit="6" topLeftCell="C7" activePane="bottomRight" state="frozen"/>
      <selection pane="topRight"/>
      <selection pane="bottomLeft"/>
      <selection pane="bottomRight" activeCell="E12" sqref="E12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5703125" style="26" customWidth="1"/>
    <col min="4" max="4" width="17.28515625" style="26" customWidth="1"/>
    <col min="5" max="5" width="18.42578125" style="26" customWidth="1"/>
    <col min="6" max="7" width="18" style="26" customWidth="1"/>
    <col min="8" max="8" width="13" style="8" customWidth="1"/>
    <col min="9" max="9" width="13" customWidth="1"/>
  </cols>
  <sheetData>
    <row r="1" spans="1:7" x14ac:dyDescent="0.25">
      <c r="G1" s="12" t="s">
        <v>79</v>
      </c>
    </row>
    <row r="3" spans="1:7" s="13" customFormat="1" ht="15" customHeight="1" x14ac:dyDescent="0.25">
      <c r="A3" s="8" t="s">
        <v>88</v>
      </c>
      <c r="B3" s="20"/>
      <c r="C3" s="24"/>
      <c r="D3" s="24"/>
      <c r="E3" s="24"/>
      <c r="F3" s="24"/>
      <c r="G3" s="24"/>
    </row>
    <row r="4" spans="1:7" ht="58.5" customHeight="1" x14ac:dyDescent="0.25">
      <c r="A4" s="96"/>
      <c r="B4" s="97" t="s">
        <v>3</v>
      </c>
      <c r="C4" s="98" t="s">
        <v>4</v>
      </c>
      <c r="D4" s="93" t="s">
        <v>5</v>
      </c>
      <c r="E4" s="94"/>
      <c r="F4" s="94"/>
      <c r="G4" s="95"/>
    </row>
    <row r="5" spans="1:7" s="15" customFormat="1" ht="15" customHeight="1" x14ac:dyDescent="0.25">
      <c r="A5" s="96"/>
      <c r="B5" s="97"/>
      <c r="C5" s="98"/>
      <c r="D5" s="92" t="s">
        <v>6</v>
      </c>
      <c r="E5" s="92" t="s">
        <v>7</v>
      </c>
      <c r="F5" s="92" t="s">
        <v>8</v>
      </c>
      <c r="G5" s="92" t="s">
        <v>9</v>
      </c>
    </row>
    <row r="6" spans="1:7" s="16" customFormat="1" ht="14.25" x14ac:dyDescent="0.2">
      <c r="A6" s="96"/>
      <c r="B6" s="97"/>
      <c r="C6" s="98"/>
      <c r="D6" s="92"/>
      <c r="E6" s="92"/>
      <c r="F6" s="92"/>
      <c r="G6" s="92"/>
    </row>
    <row r="7" spans="1:7" ht="15" customHeight="1" x14ac:dyDescent="0.25">
      <c r="A7" s="17">
        <v>1</v>
      </c>
      <c r="B7" s="1" t="s">
        <v>10</v>
      </c>
      <c r="C7" s="38">
        <v>0</v>
      </c>
      <c r="D7" s="58">
        <f t="shared" ref="D7:D66" si="0">ROUND(C7/4,2)</f>
        <v>0</v>
      </c>
      <c r="E7" s="58">
        <f t="shared" ref="E7" si="1">ROUND(C7/4,2)</f>
        <v>0</v>
      </c>
      <c r="F7" s="58">
        <f t="shared" ref="F7" si="2">ROUND(C7/4,2)</f>
        <v>0</v>
      </c>
      <c r="G7" s="58">
        <f t="shared" ref="G7" si="3">C7-D7-E7-F7</f>
        <v>0</v>
      </c>
    </row>
    <row r="8" spans="1:7" ht="15" customHeight="1" x14ac:dyDescent="0.25">
      <c r="A8" s="17">
        <v>2</v>
      </c>
      <c r="B8" s="1" t="s">
        <v>11</v>
      </c>
      <c r="C8" s="38">
        <v>0</v>
      </c>
      <c r="D8" s="58">
        <f t="shared" si="0"/>
        <v>0</v>
      </c>
      <c r="E8" s="58">
        <f t="shared" ref="E8:E66" si="4">ROUND(C8/4,2)</f>
        <v>0</v>
      </c>
      <c r="F8" s="58">
        <f t="shared" ref="F8:F66" si="5">ROUND(C8/4,2)</f>
        <v>0</v>
      </c>
      <c r="G8" s="58">
        <f t="shared" ref="G8:G66" si="6">C8-D8-E8-F8</f>
        <v>0</v>
      </c>
    </row>
    <row r="9" spans="1:7" ht="15" customHeight="1" x14ac:dyDescent="0.25">
      <c r="A9" s="17">
        <v>3</v>
      </c>
      <c r="B9" s="1" t="s">
        <v>12</v>
      </c>
      <c r="C9" s="38">
        <v>0</v>
      </c>
      <c r="D9" s="58">
        <f t="shared" si="0"/>
        <v>0</v>
      </c>
      <c r="E9" s="58">
        <f t="shared" si="4"/>
        <v>0</v>
      </c>
      <c r="F9" s="58">
        <f t="shared" si="5"/>
        <v>0</v>
      </c>
      <c r="G9" s="58">
        <f t="shared" si="6"/>
        <v>0</v>
      </c>
    </row>
    <row r="10" spans="1:7" ht="15" customHeight="1" x14ac:dyDescent="0.25">
      <c r="A10" s="17">
        <v>4</v>
      </c>
      <c r="B10" s="1" t="s">
        <v>13</v>
      </c>
      <c r="C10" s="38">
        <v>0</v>
      </c>
      <c r="D10" s="58">
        <f t="shared" si="0"/>
        <v>0</v>
      </c>
      <c r="E10" s="58">
        <f t="shared" si="4"/>
        <v>0</v>
      </c>
      <c r="F10" s="58">
        <f t="shared" si="5"/>
        <v>0</v>
      </c>
      <c r="G10" s="58">
        <f t="shared" si="6"/>
        <v>0</v>
      </c>
    </row>
    <row r="11" spans="1:7" ht="15" customHeight="1" x14ac:dyDescent="0.25">
      <c r="A11" s="17">
        <v>5</v>
      </c>
      <c r="B11" s="1" t="s">
        <v>14</v>
      </c>
      <c r="C11" s="38">
        <v>0</v>
      </c>
      <c r="D11" s="58">
        <f t="shared" si="0"/>
        <v>0</v>
      </c>
      <c r="E11" s="58">
        <f t="shared" si="4"/>
        <v>0</v>
      </c>
      <c r="F11" s="58">
        <f t="shared" si="5"/>
        <v>0</v>
      </c>
      <c r="G11" s="58">
        <f t="shared" si="6"/>
        <v>0</v>
      </c>
    </row>
    <row r="12" spans="1:7" ht="15" customHeight="1" x14ac:dyDescent="0.25">
      <c r="A12" s="17">
        <v>6</v>
      </c>
      <c r="B12" s="1" t="s">
        <v>15</v>
      </c>
      <c r="C12" s="38">
        <v>0</v>
      </c>
      <c r="D12" s="58">
        <f t="shared" si="0"/>
        <v>0</v>
      </c>
      <c r="E12" s="58">
        <f t="shared" si="4"/>
        <v>0</v>
      </c>
      <c r="F12" s="58">
        <f t="shared" si="5"/>
        <v>0</v>
      </c>
      <c r="G12" s="58">
        <f t="shared" si="6"/>
        <v>0</v>
      </c>
    </row>
    <row r="13" spans="1:7" ht="15" customHeight="1" x14ac:dyDescent="0.25">
      <c r="A13" s="17">
        <v>7</v>
      </c>
      <c r="B13" s="1" t="s">
        <v>16</v>
      </c>
      <c r="C13" s="38">
        <v>0</v>
      </c>
      <c r="D13" s="58">
        <f t="shared" si="0"/>
        <v>0</v>
      </c>
      <c r="E13" s="58">
        <f t="shared" si="4"/>
        <v>0</v>
      </c>
      <c r="F13" s="58">
        <f t="shared" si="5"/>
        <v>0</v>
      </c>
      <c r="G13" s="58">
        <f t="shared" si="6"/>
        <v>0</v>
      </c>
    </row>
    <row r="14" spans="1:7" ht="15" customHeight="1" x14ac:dyDescent="0.25">
      <c r="A14" s="17">
        <v>8</v>
      </c>
      <c r="B14" s="1" t="s">
        <v>17</v>
      </c>
      <c r="C14" s="38">
        <v>0</v>
      </c>
      <c r="D14" s="58">
        <f t="shared" si="0"/>
        <v>0</v>
      </c>
      <c r="E14" s="58">
        <f t="shared" si="4"/>
        <v>0</v>
      </c>
      <c r="F14" s="58">
        <f t="shared" si="5"/>
        <v>0</v>
      </c>
      <c r="G14" s="58">
        <f t="shared" si="6"/>
        <v>0</v>
      </c>
    </row>
    <row r="15" spans="1:7" ht="15" customHeight="1" x14ac:dyDescent="0.25">
      <c r="A15" s="17">
        <v>9</v>
      </c>
      <c r="B15" s="1" t="s">
        <v>18</v>
      </c>
      <c r="C15" s="38">
        <v>0</v>
      </c>
      <c r="D15" s="58">
        <f t="shared" si="0"/>
        <v>0</v>
      </c>
      <c r="E15" s="58">
        <f t="shared" si="4"/>
        <v>0</v>
      </c>
      <c r="F15" s="58">
        <f t="shared" si="5"/>
        <v>0</v>
      </c>
      <c r="G15" s="58">
        <f t="shared" si="6"/>
        <v>0</v>
      </c>
    </row>
    <row r="16" spans="1:7" ht="15.95" customHeight="1" x14ac:dyDescent="0.25">
      <c r="A16" s="17">
        <v>10</v>
      </c>
      <c r="B16" s="1" t="s">
        <v>19</v>
      </c>
      <c r="C16" s="38">
        <v>0</v>
      </c>
      <c r="D16" s="58">
        <f t="shared" si="0"/>
        <v>0</v>
      </c>
      <c r="E16" s="58">
        <f t="shared" si="4"/>
        <v>0</v>
      </c>
      <c r="F16" s="58">
        <f t="shared" si="5"/>
        <v>0</v>
      </c>
      <c r="G16" s="58">
        <f t="shared" si="6"/>
        <v>0</v>
      </c>
    </row>
    <row r="17" spans="1:9" ht="15" customHeight="1" x14ac:dyDescent="0.25">
      <c r="A17" s="17">
        <v>11</v>
      </c>
      <c r="B17" s="1" t="s">
        <v>20</v>
      </c>
      <c r="C17" s="38">
        <v>0</v>
      </c>
      <c r="D17" s="58">
        <f t="shared" si="0"/>
        <v>0</v>
      </c>
      <c r="E17" s="58">
        <f t="shared" si="4"/>
        <v>0</v>
      </c>
      <c r="F17" s="58">
        <f t="shared" si="5"/>
        <v>0</v>
      </c>
      <c r="G17" s="58">
        <f t="shared" si="6"/>
        <v>0</v>
      </c>
    </row>
    <row r="18" spans="1:9" ht="15" customHeight="1" x14ac:dyDescent="0.25">
      <c r="A18" s="17">
        <v>12</v>
      </c>
      <c r="B18" s="1" t="s">
        <v>21</v>
      </c>
      <c r="C18" s="38">
        <f>124591963.72+8*160288.21</f>
        <v>125874269.40000001</v>
      </c>
      <c r="D18" s="58">
        <f t="shared" si="0"/>
        <v>31468567.350000001</v>
      </c>
      <c r="E18" s="58">
        <f t="shared" si="4"/>
        <v>31468567.350000001</v>
      </c>
      <c r="F18" s="58">
        <f t="shared" si="5"/>
        <v>31468567.350000001</v>
      </c>
      <c r="G18" s="58">
        <f t="shared" si="6"/>
        <v>31468567.350000009</v>
      </c>
      <c r="I18" s="77"/>
    </row>
    <row r="19" spans="1:9" ht="15" customHeight="1" x14ac:dyDescent="0.25">
      <c r="A19" s="17">
        <v>13</v>
      </c>
      <c r="B19" s="1" t="s">
        <v>22</v>
      </c>
      <c r="C19" s="38">
        <f>4990157.64-8*160288.21</f>
        <v>3707851.96</v>
      </c>
      <c r="D19" s="58">
        <f t="shared" si="0"/>
        <v>926962.99</v>
      </c>
      <c r="E19" s="58">
        <f t="shared" si="4"/>
        <v>926962.99</v>
      </c>
      <c r="F19" s="58">
        <f t="shared" si="5"/>
        <v>926962.99</v>
      </c>
      <c r="G19" s="58">
        <f t="shared" si="6"/>
        <v>926962.98999999976</v>
      </c>
      <c r="I19" s="77"/>
    </row>
    <row r="20" spans="1:9" ht="15" customHeight="1" x14ac:dyDescent="0.25">
      <c r="A20" s="17">
        <v>14</v>
      </c>
      <c r="B20" s="1" t="s">
        <v>23</v>
      </c>
      <c r="C20" s="38">
        <v>17477089.82</v>
      </c>
      <c r="D20" s="58">
        <f t="shared" si="0"/>
        <v>4369272.46</v>
      </c>
      <c r="E20" s="58">
        <f t="shared" si="4"/>
        <v>4369272.46</v>
      </c>
      <c r="F20" s="58">
        <f t="shared" si="5"/>
        <v>4369272.46</v>
      </c>
      <c r="G20" s="58">
        <f t="shared" si="6"/>
        <v>4369272.4399999985</v>
      </c>
      <c r="I20" s="77"/>
    </row>
    <row r="21" spans="1:9" ht="15" customHeight="1" x14ac:dyDescent="0.25">
      <c r="A21" s="17">
        <v>15</v>
      </c>
      <c r="B21" s="1" t="s">
        <v>24</v>
      </c>
      <c r="C21" s="38">
        <v>103575884.25</v>
      </c>
      <c r="D21" s="58">
        <f t="shared" si="0"/>
        <v>25893971.059999999</v>
      </c>
      <c r="E21" s="58">
        <f t="shared" si="4"/>
        <v>25893971.059999999</v>
      </c>
      <c r="F21" s="58">
        <f t="shared" si="5"/>
        <v>25893971.059999999</v>
      </c>
      <c r="G21" s="58">
        <f t="shared" si="6"/>
        <v>25893971.069999997</v>
      </c>
      <c r="I21" s="77"/>
    </row>
    <row r="22" spans="1:9" ht="15" customHeight="1" x14ac:dyDescent="0.25">
      <c r="A22" s="17">
        <v>16</v>
      </c>
      <c r="B22" s="1" t="s">
        <v>25</v>
      </c>
      <c r="C22" s="38">
        <v>34050489.659999996</v>
      </c>
      <c r="D22" s="58">
        <f t="shared" si="0"/>
        <v>8512622.4199999999</v>
      </c>
      <c r="E22" s="58">
        <f t="shared" si="4"/>
        <v>8512622.4199999999</v>
      </c>
      <c r="F22" s="58">
        <f t="shared" si="5"/>
        <v>8512622.4199999999</v>
      </c>
      <c r="G22" s="58">
        <f t="shared" si="6"/>
        <v>8512622.3999999929</v>
      </c>
      <c r="I22" s="77"/>
    </row>
    <row r="23" spans="1:9" ht="15" customHeight="1" x14ac:dyDescent="0.25">
      <c r="A23" s="17">
        <v>17</v>
      </c>
      <c r="B23" s="1" t="s">
        <v>26</v>
      </c>
      <c r="C23" s="38">
        <v>25681593</v>
      </c>
      <c r="D23" s="58">
        <f t="shared" si="0"/>
        <v>6420398.25</v>
      </c>
      <c r="E23" s="58">
        <f t="shared" si="4"/>
        <v>6420398.25</v>
      </c>
      <c r="F23" s="58">
        <f t="shared" si="5"/>
        <v>6420398.25</v>
      </c>
      <c r="G23" s="58">
        <f t="shared" si="6"/>
        <v>6420398.25</v>
      </c>
      <c r="I23" s="77"/>
    </row>
    <row r="24" spans="1:9" ht="15" customHeight="1" x14ac:dyDescent="0.25">
      <c r="A24" s="17">
        <v>18</v>
      </c>
      <c r="B24" s="1" t="s">
        <v>27</v>
      </c>
      <c r="C24" s="38">
        <v>0</v>
      </c>
      <c r="D24" s="58">
        <f t="shared" si="0"/>
        <v>0</v>
      </c>
      <c r="E24" s="58">
        <f t="shared" si="4"/>
        <v>0</v>
      </c>
      <c r="F24" s="58">
        <f t="shared" si="5"/>
        <v>0</v>
      </c>
      <c r="G24" s="58">
        <f t="shared" si="6"/>
        <v>0</v>
      </c>
      <c r="I24" s="77"/>
    </row>
    <row r="25" spans="1:9" ht="15" customHeight="1" x14ac:dyDescent="0.25">
      <c r="A25" s="17">
        <v>19</v>
      </c>
      <c r="B25" s="1" t="s">
        <v>28</v>
      </c>
      <c r="C25" s="38">
        <v>0</v>
      </c>
      <c r="D25" s="58">
        <f t="shared" si="0"/>
        <v>0</v>
      </c>
      <c r="E25" s="58">
        <f t="shared" si="4"/>
        <v>0</v>
      </c>
      <c r="F25" s="58">
        <f t="shared" si="5"/>
        <v>0</v>
      </c>
      <c r="G25" s="58">
        <f t="shared" si="6"/>
        <v>0</v>
      </c>
      <c r="I25" s="77"/>
    </row>
    <row r="26" spans="1:9" ht="15" customHeight="1" x14ac:dyDescent="0.25">
      <c r="A26" s="17">
        <v>20</v>
      </c>
      <c r="B26" s="1" t="s">
        <v>29</v>
      </c>
      <c r="C26" s="38">
        <v>0</v>
      </c>
      <c r="D26" s="58">
        <f t="shared" si="0"/>
        <v>0</v>
      </c>
      <c r="E26" s="58">
        <f t="shared" si="4"/>
        <v>0</v>
      </c>
      <c r="F26" s="58">
        <f t="shared" si="5"/>
        <v>0</v>
      </c>
      <c r="G26" s="58">
        <f t="shared" si="6"/>
        <v>0</v>
      </c>
      <c r="I26" s="77"/>
    </row>
    <row r="27" spans="1:9" ht="15" customHeight="1" x14ac:dyDescent="0.25">
      <c r="A27" s="17">
        <v>21</v>
      </c>
      <c r="B27" s="1" t="s">
        <v>30</v>
      </c>
      <c r="C27" s="38">
        <v>23200119.98</v>
      </c>
      <c r="D27" s="58">
        <f t="shared" si="0"/>
        <v>5800030</v>
      </c>
      <c r="E27" s="58">
        <f t="shared" si="4"/>
        <v>5800030</v>
      </c>
      <c r="F27" s="58">
        <f t="shared" si="5"/>
        <v>5800030</v>
      </c>
      <c r="G27" s="58">
        <f t="shared" si="6"/>
        <v>5800029.9800000004</v>
      </c>
      <c r="I27" s="77"/>
    </row>
    <row r="28" spans="1:9" ht="15" customHeight="1" x14ac:dyDescent="0.25">
      <c r="A28" s="17">
        <v>22</v>
      </c>
      <c r="B28" s="1" t="s">
        <v>31</v>
      </c>
      <c r="C28" s="38">
        <v>0</v>
      </c>
      <c r="D28" s="58">
        <f t="shared" si="0"/>
        <v>0</v>
      </c>
      <c r="E28" s="58">
        <f t="shared" si="4"/>
        <v>0</v>
      </c>
      <c r="F28" s="58">
        <f t="shared" si="5"/>
        <v>0</v>
      </c>
      <c r="G28" s="58">
        <f t="shared" si="6"/>
        <v>0</v>
      </c>
      <c r="I28" s="77"/>
    </row>
    <row r="29" spans="1:9" ht="15" customHeight="1" x14ac:dyDescent="0.25">
      <c r="A29" s="17">
        <v>23</v>
      </c>
      <c r="B29" s="1" t="s">
        <v>32</v>
      </c>
      <c r="C29" s="38">
        <v>75604624.180000007</v>
      </c>
      <c r="D29" s="58">
        <f t="shared" si="0"/>
        <v>18901156.050000001</v>
      </c>
      <c r="E29" s="58">
        <f t="shared" si="4"/>
        <v>18901156.050000001</v>
      </c>
      <c r="F29" s="58">
        <f t="shared" si="5"/>
        <v>18901156.050000001</v>
      </c>
      <c r="G29" s="58">
        <f t="shared" si="6"/>
        <v>18901156.030000012</v>
      </c>
      <c r="I29" s="77"/>
    </row>
    <row r="30" spans="1:9" ht="15" customHeight="1" x14ac:dyDescent="0.25">
      <c r="A30" s="17">
        <v>24</v>
      </c>
      <c r="B30" s="1" t="s">
        <v>33</v>
      </c>
      <c r="C30" s="38">
        <v>0</v>
      </c>
      <c r="D30" s="58">
        <f t="shared" si="0"/>
        <v>0</v>
      </c>
      <c r="E30" s="58">
        <f t="shared" si="4"/>
        <v>0</v>
      </c>
      <c r="F30" s="58">
        <f t="shared" si="5"/>
        <v>0</v>
      </c>
      <c r="G30" s="58">
        <f t="shared" si="6"/>
        <v>0</v>
      </c>
      <c r="I30" s="77"/>
    </row>
    <row r="31" spans="1:9" ht="15" customHeight="1" x14ac:dyDescent="0.25">
      <c r="A31" s="17">
        <v>25</v>
      </c>
      <c r="B31" s="1" t="s">
        <v>34</v>
      </c>
      <c r="C31" s="38">
        <v>0</v>
      </c>
      <c r="D31" s="58">
        <f t="shared" si="0"/>
        <v>0</v>
      </c>
      <c r="E31" s="58">
        <f t="shared" si="4"/>
        <v>0</v>
      </c>
      <c r="F31" s="58">
        <f t="shared" si="5"/>
        <v>0</v>
      </c>
      <c r="G31" s="58">
        <f t="shared" si="6"/>
        <v>0</v>
      </c>
      <c r="I31" s="77"/>
    </row>
    <row r="32" spans="1:9" ht="15" customHeight="1" x14ac:dyDescent="0.25">
      <c r="A32" s="17">
        <v>26</v>
      </c>
      <c r="B32" s="1" t="s">
        <v>35</v>
      </c>
      <c r="C32" s="38">
        <v>0</v>
      </c>
      <c r="D32" s="58">
        <f t="shared" si="0"/>
        <v>0</v>
      </c>
      <c r="E32" s="58">
        <f t="shared" si="4"/>
        <v>0</v>
      </c>
      <c r="F32" s="58">
        <f t="shared" si="5"/>
        <v>0</v>
      </c>
      <c r="G32" s="58">
        <f t="shared" si="6"/>
        <v>0</v>
      </c>
      <c r="I32" s="77"/>
    </row>
    <row r="33" spans="1:9" ht="15" customHeight="1" x14ac:dyDescent="0.25">
      <c r="A33" s="17">
        <v>27</v>
      </c>
      <c r="B33" s="1" t="s">
        <v>36</v>
      </c>
      <c r="C33" s="38">
        <v>0</v>
      </c>
      <c r="D33" s="58">
        <f t="shared" si="0"/>
        <v>0</v>
      </c>
      <c r="E33" s="58">
        <f t="shared" si="4"/>
        <v>0</v>
      </c>
      <c r="F33" s="58">
        <f t="shared" si="5"/>
        <v>0</v>
      </c>
      <c r="G33" s="58">
        <f t="shared" si="6"/>
        <v>0</v>
      </c>
      <c r="I33" s="77"/>
    </row>
    <row r="34" spans="1:9" ht="15" customHeight="1" x14ac:dyDescent="0.25">
      <c r="A34" s="17">
        <v>28</v>
      </c>
      <c r="B34" s="1" t="s">
        <v>37</v>
      </c>
      <c r="C34" s="38">
        <v>0</v>
      </c>
      <c r="D34" s="58">
        <f t="shared" si="0"/>
        <v>0</v>
      </c>
      <c r="E34" s="58">
        <f t="shared" si="4"/>
        <v>0</v>
      </c>
      <c r="F34" s="58">
        <f t="shared" si="5"/>
        <v>0</v>
      </c>
      <c r="G34" s="58">
        <f t="shared" si="6"/>
        <v>0</v>
      </c>
      <c r="I34" s="77"/>
    </row>
    <row r="35" spans="1:9" ht="15" customHeight="1" x14ac:dyDescent="0.25">
      <c r="A35" s="17">
        <v>29</v>
      </c>
      <c r="B35" s="1" t="s">
        <v>38</v>
      </c>
      <c r="C35" s="38">
        <v>482018.34</v>
      </c>
      <c r="D35" s="58">
        <f t="shared" si="0"/>
        <v>120504.59</v>
      </c>
      <c r="E35" s="58">
        <f t="shared" si="4"/>
        <v>120504.59</v>
      </c>
      <c r="F35" s="58">
        <f t="shared" si="5"/>
        <v>120504.59</v>
      </c>
      <c r="G35" s="58">
        <f t="shared" si="6"/>
        <v>120504.57</v>
      </c>
      <c r="I35" s="77"/>
    </row>
    <row r="36" spans="1:9" ht="29.25" customHeight="1" x14ac:dyDescent="0.25">
      <c r="A36" s="17">
        <v>30</v>
      </c>
      <c r="B36" s="1" t="s">
        <v>39</v>
      </c>
      <c r="C36" s="38">
        <v>0</v>
      </c>
      <c r="D36" s="58">
        <f t="shared" si="0"/>
        <v>0</v>
      </c>
      <c r="E36" s="58">
        <f t="shared" si="4"/>
        <v>0</v>
      </c>
      <c r="F36" s="58">
        <f t="shared" si="5"/>
        <v>0</v>
      </c>
      <c r="G36" s="58">
        <f t="shared" si="6"/>
        <v>0</v>
      </c>
      <c r="I36" s="77"/>
    </row>
    <row r="37" spans="1:9" ht="15" customHeight="1" x14ac:dyDescent="0.25">
      <c r="A37" s="17">
        <v>31</v>
      </c>
      <c r="B37" s="1" t="s">
        <v>40</v>
      </c>
      <c r="C37" s="38">
        <v>0</v>
      </c>
      <c r="D37" s="58">
        <f t="shared" si="0"/>
        <v>0</v>
      </c>
      <c r="E37" s="58">
        <f t="shared" si="4"/>
        <v>0</v>
      </c>
      <c r="F37" s="58">
        <f t="shared" si="5"/>
        <v>0</v>
      </c>
      <c r="G37" s="58">
        <f t="shared" si="6"/>
        <v>0</v>
      </c>
      <c r="I37" s="77"/>
    </row>
    <row r="38" spans="1:9" ht="15" customHeight="1" x14ac:dyDescent="0.25">
      <c r="A38" s="17">
        <v>32</v>
      </c>
      <c r="B38" s="1" t="s">
        <v>41</v>
      </c>
      <c r="C38" s="38">
        <v>0</v>
      </c>
      <c r="D38" s="58">
        <f t="shared" si="0"/>
        <v>0</v>
      </c>
      <c r="E38" s="58">
        <f t="shared" si="4"/>
        <v>0</v>
      </c>
      <c r="F38" s="58">
        <f t="shared" si="5"/>
        <v>0</v>
      </c>
      <c r="G38" s="58">
        <f t="shared" si="6"/>
        <v>0</v>
      </c>
      <c r="I38" s="77"/>
    </row>
    <row r="39" spans="1:9" ht="15" customHeight="1" x14ac:dyDescent="0.25">
      <c r="A39" s="17">
        <v>33</v>
      </c>
      <c r="B39" s="1" t="s">
        <v>42</v>
      </c>
      <c r="C39" s="38">
        <v>0</v>
      </c>
      <c r="D39" s="58">
        <f t="shared" si="0"/>
        <v>0</v>
      </c>
      <c r="E39" s="58">
        <f t="shared" si="4"/>
        <v>0</v>
      </c>
      <c r="F39" s="58">
        <f t="shared" si="5"/>
        <v>0</v>
      </c>
      <c r="G39" s="58">
        <f t="shared" si="6"/>
        <v>0</v>
      </c>
      <c r="I39" s="77"/>
    </row>
    <row r="40" spans="1:9" ht="15" customHeight="1" x14ac:dyDescent="0.25">
      <c r="A40" s="17">
        <v>34</v>
      </c>
      <c r="B40" s="1" t="s">
        <v>43</v>
      </c>
      <c r="C40" s="38">
        <v>0</v>
      </c>
      <c r="D40" s="58">
        <f t="shared" si="0"/>
        <v>0</v>
      </c>
      <c r="E40" s="58">
        <f t="shared" si="4"/>
        <v>0</v>
      </c>
      <c r="F40" s="58">
        <f t="shared" si="5"/>
        <v>0</v>
      </c>
      <c r="G40" s="58">
        <f t="shared" si="6"/>
        <v>0</v>
      </c>
      <c r="I40" s="77"/>
    </row>
    <row r="41" spans="1:9" ht="15" customHeight="1" x14ac:dyDescent="0.25">
      <c r="A41" s="17">
        <v>35</v>
      </c>
      <c r="B41" s="1" t="s">
        <v>44</v>
      </c>
      <c r="C41" s="38">
        <v>0</v>
      </c>
      <c r="D41" s="58">
        <f t="shared" si="0"/>
        <v>0</v>
      </c>
      <c r="E41" s="58">
        <f t="shared" si="4"/>
        <v>0</v>
      </c>
      <c r="F41" s="58">
        <f t="shared" si="5"/>
        <v>0</v>
      </c>
      <c r="G41" s="58">
        <f t="shared" si="6"/>
        <v>0</v>
      </c>
      <c r="I41" s="77"/>
    </row>
    <row r="42" spans="1:9" ht="15" customHeight="1" x14ac:dyDescent="0.25">
      <c r="A42" s="17">
        <v>36</v>
      </c>
      <c r="B42" s="1" t="s">
        <v>45</v>
      </c>
      <c r="C42" s="38">
        <v>0</v>
      </c>
      <c r="D42" s="58">
        <f t="shared" si="0"/>
        <v>0</v>
      </c>
      <c r="E42" s="58">
        <f t="shared" si="4"/>
        <v>0</v>
      </c>
      <c r="F42" s="58">
        <f t="shared" si="5"/>
        <v>0</v>
      </c>
      <c r="G42" s="58">
        <f t="shared" si="6"/>
        <v>0</v>
      </c>
      <c r="I42" s="77"/>
    </row>
    <row r="43" spans="1:9" ht="15" customHeight="1" x14ac:dyDescent="0.25">
      <c r="A43" s="17">
        <v>37</v>
      </c>
      <c r="B43" s="1" t="s">
        <v>46</v>
      </c>
      <c r="C43" s="38">
        <v>0</v>
      </c>
      <c r="D43" s="58">
        <f t="shared" si="0"/>
        <v>0</v>
      </c>
      <c r="E43" s="58">
        <f t="shared" si="4"/>
        <v>0</v>
      </c>
      <c r="F43" s="58">
        <f t="shared" si="5"/>
        <v>0</v>
      </c>
      <c r="G43" s="58">
        <f t="shared" si="6"/>
        <v>0</v>
      </c>
      <c r="I43" s="77"/>
    </row>
    <row r="44" spans="1:9" ht="15" customHeight="1" x14ac:dyDescent="0.25">
      <c r="A44" s="17">
        <v>38</v>
      </c>
      <c r="B44" s="1" t="s">
        <v>47</v>
      </c>
      <c r="C44" s="38">
        <v>0</v>
      </c>
      <c r="D44" s="58">
        <f t="shared" si="0"/>
        <v>0</v>
      </c>
      <c r="E44" s="58">
        <f t="shared" si="4"/>
        <v>0</v>
      </c>
      <c r="F44" s="58">
        <f t="shared" si="5"/>
        <v>0</v>
      </c>
      <c r="G44" s="58">
        <f t="shared" si="6"/>
        <v>0</v>
      </c>
      <c r="I44" s="77"/>
    </row>
    <row r="45" spans="1:9" ht="15" customHeight="1" x14ac:dyDescent="0.25">
      <c r="A45" s="17">
        <v>39</v>
      </c>
      <c r="B45" s="1" t="s">
        <v>48</v>
      </c>
      <c r="C45" s="38">
        <v>0</v>
      </c>
      <c r="D45" s="58">
        <f t="shared" si="0"/>
        <v>0</v>
      </c>
      <c r="E45" s="58">
        <f t="shared" si="4"/>
        <v>0</v>
      </c>
      <c r="F45" s="58">
        <f t="shared" si="5"/>
        <v>0</v>
      </c>
      <c r="G45" s="58">
        <f t="shared" si="6"/>
        <v>0</v>
      </c>
      <c r="I45" s="77"/>
    </row>
    <row r="46" spans="1:9" ht="15" customHeight="1" x14ac:dyDescent="0.25">
      <c r="A46" s="17">
        <v>40</v>
      </c>
      <c r="B46" s="1" t="s">
        <v>49</v>
      </c>
      <c r="C46" s="38">
        <v>0</v>
      </c>
      <c r="D46" s="58">
        <f t="shared" si="0"/>
        <v>0</v>
      </c>
      <c r="E46" s="58">
        <f t="shared" si="4"/>
        <v>0</v>
      </c>
      <c r="F46" s="58">
        <f t="shared" si="5"/>
        <v>0</v>
      </c>
      <c r="G46" s="58">
        <f t="shared" si="6"/>
        <v>0</v>
      </c>
      <c r="I46" s="77"/>
    </row>
    <row r="47" spans="1:9" ht="15" customHeight="1" x14ac:dyDescent="0.25">
      <c r="A47" s="17">
        <v>41</v>
      </c>
      <c r="B47" s="1" t="s">
        <v>50</v>
      </c>
      <c r="C47" s="38">
        <v>0</v>
      </c>
      <c r="D47" s="58">
        <f t="shared" si="0"/>
        <v>0</v>
      </c>
      <c r="E47" s="58">
        <f t="shared" si="4"/>
        <v>0</v>
      </c>
      <c r="F47" s="58">
        <f t="shared" si="5"/>
        <v>0</v>
      </c>
      <c r="G47" s="58">
        <f t="shared" si="6"/>
        <v>0</v>
      </c>
      <c r="I47" s="77"/>
    </row>
    <row r="48" spans="1:9" ht="15" customHeight="1" x14ac:dyDescent="0.25">
      <c r="A48" s="17">
        <v>42</v>
      </c>
      <c r="B48" s="1" t="s">
        <v>51</v>
      </c>
      <c r="C48" s="38">
        <v>0</v>
      </c>
      <c r="D48" s="58">
        <f t="shared" si="0"/>
        <v>0</v>
      </c>
      <c r="E48" s="58">
        <f t="shared" si="4"/>
        <v>0</v>
      </c>
      <c r="F48" s="58">
        <f t="shared" si="5"/>
        <v>0</v>
      </c>
      <c r="G48" s="58">
        <f t="shared" si="6"/>
        <v>0</v>
      </c>
      <c r="I48" s="77"/>
    </row>
    <row r="49" spans="1:9" ht="15" customHeight="1" x14ac:dyDescent="0.25">
      <c r="A49" s="17">
        <v>43</v>
      </c>
      <c r="B49" s="1" t="s">
        <v>52</v>
      </c>
      <c r="C49" s="38">
        <v>0</v>
      </c>
      <c r="D49" s="58">
        <f t="shared" si="0"/>
        <v>0</v>
      </c>
      <c r="E49" s="58">
        <f t="shared" si="4"/>
        <v>0</v>
      </c>
      <c r="F49" s="58">
        <f t="shared" si="5"/>
        <v>0</v>
      </c>
      <c r="G49" s="58">
        <f t="shared" si="6"/>
        <v>0</v>
      </c>
      <c r="I49" s="77"/>
    </row>
    <row r="50" spans="1:9" ht="15" customHeight="1" x14ac:dyDescent="0.25">
      <c r="A50" s="17">
        <v>44</v>
      </c>
      <c r="B50" s="1" t="s">
        <v>53</v>
      </c>
      <c r="C50" s="38">
        <v>0</v>
      </c>
      <c r="D50" s="58">
        <f t="shared" si="0"/>
        <v>0</v>
      </c>
      <c r="E50" s="58">
        <f t="shared" si="4"/>
        <v>0</v>
      </c>
      <c r="F50" s="58">
        <f t="shared" si="5"/>
        <v>0</v>
      </c>
      <c r="G50" s="58">
        <f t="shared" si="6"/>
        <v>0</v>
      </c>
      <c r="I50" s="77"/>
    </row>
    <row r="51" spans="1:9" ht="15" customHeight="1" x14ac:dyDescent="0.25">
      <c r="A51" s="17">
        <v>45</v>
      </c>
      <c r="B51" s="1" t="s">
        <v>54</v>
      </c>
      <c r="C51" s="38">
        <v>0</v>
      </c>
      <c r="D51" s="58">
        <f t="shared" si="0"/>
        <v>0</v>
      </c>
      <c r="E51" s="58">
        <f t="shared" si="4"/>
        <v>0</v>
      </c>
      <c r="F51" s="58">
        <f t="shared" si="5"/>
        <v>0</v>
      </c>
      <c r="G51" s="58">
        <f t="shared" si="6"/>
        <v>0</v>
      </c>
      <c r="I51" s="77"/>
    </row>
    <row r="52" spans="1:9" ht="15" customHeight="1" x14ac:dyDescent="0.25">
      <c r="A52" s="17">
        <v>46</v>
      </c>
      <c r="B52" s="1" t="s">
        <v>55</v>
      </c>
      <c r="C52" s="38">
        <v>0</v>
      </c>
      <c r="D52" s="58">
        <f t="shared" si="0"/>
        <v>0</v>
      </c>
      <c r="E52" s="58">
        <f t="shared" si="4"/>
        <v>0</v>
      </c>
      <c r="F52" s="58">
        <f t="shared" si="5"/>
        <v>0</v>
      </c>
      <c r="G52" s="58">
        <f t="shared" si="6"/>
        <v>0</v>
      </c>
    </row>
    <row r="53" spans="1:9" ht="15" customHeight="1" x14ac:dyDescent="0.25">
      <c r="A53" s="17">
        <v>47</v>
      </c>
      <c r="B53" s="1" t="s">
        <v>56</v>
      </c>
      <c r="C53" s="38">
        <v>0</v>
      </c>
      <c r="D53" s="58">
        <f t="shared" si="0"/>
        <v>0</v>
      </c>
      <c r="E53" s="58">
        <f t="shared" si="4"/>
        <v>0</v>
      </c>
      <c r="F53" s="58">
        <f t="shared" si="5"/>
        <v>0</v>
      </c>
      <c r="G53" s="58">
        <f t="shared" si="6"/>
        <v>0</v>
      </c>
    </row>
    <row r="54" spans="1:9" ht="15" customHeight="1" x14ac:dyDescent="0.25">
      <c r="A54" s="17">
        <v>48</v>
      </c>
      <c r="B54" s="1" t="s">
        <v>57</v>
      </c>
      <c r="C54" s="38">
        <v>0</v>
      </c>
      <c r="D54" s="58">
        <f t="shared" si="0"/>
        <v>0</v>
      </c>
      <c r="E54" s="58">
        <f t="shared" si="4"/>
        <v>0</v>
      </c>
      <c r="F54" s="58">
        <f t="shared" si="5"/>
        <v>0</v>
      </c>
      <c r="G54" s="58">
        <f t="shared" si="6"/>
        <v>0</v>
      </c>
    </row>
    <row r="55" spans="1:9" ht="15" customHeight="1" x14ac:dyDescent="0.25">
      <c r="A55" s="17">
        <v>49</v>
      </c>
      <c r="B55" s="1" t="s">
        <v>58</v>
      </c>
      <c r="C55" s="38">
        <v>0</v>
      </c>
      <c r="D55" s="58">
        <f t="shared" si="0"/>
        <v>0</v>
      </c>
      <c r="E55" s="58">
        <f t="shared" si="4"/>
        <v>0</v>
      </c>
      <c r="F55" s="58">
        <f t="shared" si="5"/>
        <v>0</v>
      </c>
      <c r="G55" s="58">
        <f t="shared" si="6"/>
        <v>0</v>
      </c>
    </row>
    <row r="56" spans="1:9" ht="15" customHeight="1" x14ac:dyDescent="0.25">
      <c r="A56" s="17">
        <v>50</v>
      </c>
      <c r="B56" s="1" t="s">
        <v>59</v>
      </c>
      <c r="C56" s="38">
        <v>0</v>
      </c>
      <c r="D56" s="58">
        <f t="shared" si="0"/>
        <v>0</v>
      </c>
      <c r="E56" s="58">
        <f t="shared" si="4"/>
        <v>0</v>
      </c>
      <c r="F56" s="58">
        <f t="shared" si="5"/>
        <v>0</v>
      </c>
      <c r="G56" s="58">
        <f t="shared" si="6"/>
        <v>0</v>
      </c>
    </row>
    <row r="57" spans="1:9" ht="15" customHeight="1" x14ac:dyDescent="0.25">
      <c r="A57" s="17">
        <v>51</v>
      </c>
      <c r="B57" s="1" t="s">
        <v>60</v>
      </c>
      <c r="C57" s="38">
        <v>0</v>
      </c>
      <c r="D57" s="58">
        <f t="shared" si="0"/>
        <v>0</v>
      </c>
      <c r="E57" s="58">
        <f t="shared" si="4"/>
        <v>0</v>
      </c>
      <c r="F57" s="58">
        <f t="shared" si="5"/>
        <v>0</v>
      </c>
      <c r="G57" s="58">
        <f t="shared" si="6"/>
        <v>0</v>
      </c>
    </row>
    <row r="58" spans="1:9" ht="15" customHeight="1" x14ac:dyDescent="0.25">
      <c r="A58" s="17">
        <v>52</v>
      </c>
      <c r="B58" s="1" t="s">
        <v>61</v>
      </c>
      <c r="C58" s="38">
        <v>0</v>
      </c>
      <c r="D58" s="58">
        <f t="shared" si="0"/>
        <v>0</v>
      </c>
      <c r="E58" s="58">
        <f t="shared" si="4"/>
        <v>0</v>
      </c>
      <c r="F58" s="58">
        <f t="shared" si="5"/>
        <v>0</v>
      </c>
      <c r="G58" s="58">
        <f t="shared" si="6"/>
        <v>0</v>
      </c>
    </row>
    <row r="59" spans="1:9" ht="15" customHeight="1" x14ac:dyDescent="0.25">
      <c r="A59" s="17">
        <v>53</v>
      </c>
      <c r="B59" s="1" t="s">
        <v>62</v>
      </c>
      <c r="C59" s="38">
        <v>0</v>
      </c>
      <c r="D59" s="58">
        <f t="shared" si="0"/>
        <v>0</v>
      </c>
      <c r="E59" s="58">
        <f t="shared" si="4"/>
        <v>0</v>
      </c>
      <c r="F59" s="58">
        <f t="shared" si="5"/>
        <v>0</v>
      </c>
      <c r="G59" s="58">
        <f t="shared" si="6"/>
        <v>0</v>
      </c>
    </row>
    <row r="60" spans="1:9" ht="15" customHeight="1" x14ac:dyDescent="0.25">
      <c r="A60" s="17">
        <v>54</v>
      </c>
      <c r="B60" s="2" t="s">
        <v>63</v>
      </c>
      <c r="C60" s="38">
        <v>0</v>
      </c>
      <c r="D60" s="58">
        <f t="shared" si="0"/>
        <v>0</v>
      </c>
      <c r="E60" s="58">
        <f t="shared" si="4"/>
        <v>0</v>
      </c>
      <c r="F60" s="58">
        <f t="shared" si="5"/>
        <v>0</v>
      </c>
      <c r="G60" s="58">
        <f t="shared" si="6"/>
        <v>0</v>
      </c>
    </row>
    <row r="61" spans="1:9" ht="15" customHeight="1" x14ac:dyDescent="0.25">
      <c r="A61" s="17">
        <v>55</v>
      </c>
      <c r="B61" s="1" t="s">
        <v>64</v>
      </c>
      <c r="C61" s="38">
        <v>0</v>
      </c>
      <c r="D61" s="58">
        <f t="shared" si="0"/>
        <v>0</v>
      </c>
      <c r="E61" s="58">
        <f t="shared" si="4"/>
        <v>0</v>
      </c>
      <c r="F61" s="58">
        <f t="shared" si="5"/>
        <v>0</v>
      </c>
      <c r="G61" s="58">
        <f t="shared" si="6"/>
        <v>0</v>
      </c>
    </row>
    <row r="62" spans="1:9" ht="15" customHeight="1" x14ac:dyDescent="0.25">
      <c r="A62" s="17">
        <v>56</v>
      </c>
      <c r="B62" s="2" t="s">
        <v>65</v>
      </c>
      <c r="C62" s="38">
        <v>0</v>
      </c>
      <c r="D62" s="58">
        <f t="shared" si="0"/>
        <v>0</v>
      </c>
      <c r="E62" s="58">
        <f t="shared" si="4"/>
        <v>0</v>
      </c>
      <c r="F62" s="58">
        <f t="shared" si="5"/>
        <v>0</v>
      </c>
      <c r="G62" s="58">
        <f t="shared" si="6"/>
        <v>0</v>
      </c>
    </row>
    <row r="63" spans="1:9" ht="15" customHeight="1" x14ac:dyDescent="0.25">
      <c r="A63" s="17">
        <v>57</v>
      </c>
      <c r="B63" s="2" t="s">
        <v>66</v>
      </c>
      <c r="C63" s="38">
        <v>0</v>
      </c>
      <c r="D63" s="58">
        <f t="shared" si="0"/>
        <v>0</v>
      </c>
      <c r="E63" s="58">
        <f t="shared" si="4"/>
        <v>0</v>
      </c>
      <c r="F63" s="58">
        <f t="shared" si="5"/>
        <v>0</v>
      </c>
      <c r="G63" s="58">
        <f t="shared" si="6"/>
        <v>0</v>
      </c>
    </row>
    <row r="64" spans="1:9" ht="15" customHeight="1" x14ac:dyDescent="0.25">
      <c r="A64" s="17">
        <v>58</v>
      </c>
      <c r="B64" s="2" t="s">
        <v>67</v>
      </c>
      <c r="C64" s="38">
        <v>0</v>
      </c>
      <c r="D64" s="58">
        <f t="shared" si="0"/>
        <v>0</v>
      </c>
      <c r="E64" s="58">
        <f t="shared" si="4"/>
        <v>0</v>
      </c>
      <c r="F64" s="58">
        <f t="shared" si="5"/>
        <v>0</v>
      </c>
      <c r="G64" s="58">
        <f t="shared" si="6"/>
        <v>0</v>
      </c>
    </row>
    <row r="65" spans="1:7" ht="15" customHeight="1" x14ac:dyDescent="0.25">
      <c r="A65" s="17">
        <v>59</v>
      </c>
      <c r="B65" s="2" t="s">
        <v>68</v>
      </c>
      <c r="C65" s="38">
        <v>0</v>
      </c>
      <c r="D65" s="58">
        <f t="shared" si="0"/>
        <v>0</v>
      </c>
      <c r="E65" s="58">
        <f t="shared" si="4"/>
        <v>0</v>
      </c>
      <c r="F65" s="58">
        <f t="shared" si="5"/>
        <v>0</v>
      </c>
      <c r="G65" s="58">
        <f t="shared" si="6"/>
        <v>0</v>
      </c>
    </row>
    <row r="66" spans="1:7" ht="15" customHeight="1" x14ac:dyDescent="0.25">
      <c r="A66" s="17"/>
      <c r="B66" s="1" t="s">
        <v>81</v>
      </c>
      <c r="C66" s="46">
        <v>43000000</v>
      </c>
      <c r="D66" s="58">
        <f t="shared" si="0"/>
        <v>10750000</v>
      </c>
      <c r="E66" s="58">
        <f t="shared" si="4"/>
        <v>10750000</v>
      </c>
      <c r="F66" s="58">
        <f t="shared" si="5"/>
        <v>10750000</v>
      </c>
      <c r="G66" s="58">
        <f t="shared" si="6"/>
        <v>10750000</v>
      </c>
    </row>
    <row r="67" spans="1:7" s="13" customFormat="1" ht="15.75" customHeight="1" x14ac:dyDescent="0.25">
      <c r="A67" s="19"/>
      <c r="B67" s="21" t="s">
        <v>69</v>
      </c>
      <c r="C67" s="39">
        <f t="shared" ref="C67:G67" si="7">SUM(C7:C66)</f>
        <v>452653940.59000003</v>
      </c>
      <c r="D67" s="22">
        <f t="shared" si="7"/>
        <v>113163485.17</v>
      </c>
      <c r="E67" s="22">
        <f t="shared" si="7"/>
        <v>113163485.17</v>
      </c>
      <c r="F67" s="22">
        <f t="shared" si="7"/>
        <v>113163485.17</v>
      </c>
      <c r="G67" s="22">
        <f t="shared" si="7"/>
        <v>113163485.08000001</v>
      </c>
    </row>
    <row r="68" spans="1:7" x14ac:dyDescent="0.25">
      <c r="C68" s="40"/>
    </row>
    <row r="69" spans="1:7" x14ac:dyDescent="0.25">
      <c r="C69" s="40"/>
    </row>
  </sheetData>
  <sheetProtection formatCells="0" formatColumns="0" formatRows="0" insertColumns="0" insertRows="0" insertHyperlinks="0" deleteColumns="0" deleteRows="0" sort="0" autoFilter="0" pivotTables="0"/>
  <mergeCells count="8">
    <mergeCell ref="D5:D6"/>
    <mergeCell ref="E5:E6"/>
    <mergeCell ref="F5:F6"/>
    <mergeCell ref="G5:G6"/>
    <mergeCell ref="A4:A6"/>
    <mergeCell ref="B4:B6"/>
    <mergeCell ref="C4:C6"/>
    <mergeCell ref="D4:G4"/>
  </mergeCells>
  <pageMargins left="0.70866141732283472" right="0.70866141732283472" top="0.74803149606299213" bottom="0.74803149606299213" header="0.31496062992125984" footer="0.31496062992125984"/>
  <pageSetup paperSize="9" scale="8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ИТОГО</vt:lpstr>
      <vt:lpstr>1.Скорая помощь, фин.обесп.</vt:lpstr>
      <vt:lpstr>2. АП фин.обесп.</vt:lpstr>
      <vt:lpstr>3. ДС, фин.обеспечение</vt:lpstr>
      <vt:lpstr>4 КС, фин.обеспечение </vt:lpstr>
      <vt:lpstr>5 МР КС, фин.обеспечение 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cp:lastPrinted>2023-02-10T03:42:51Z</cp:lastPrinted>
  <dcterms:created xsi:type="dcterms:W3CDTF">2020-12-29T12:26:51Z</dcterms:created>
  <dcterms:modified xsi:type="dcterms:W3CDTF">2023-05-04T10:10:00Z</dcterms:modified>
  <cp:category/>
</cp:coreProperties>
</file>