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6\"/>
    </mc:Choice>
  </mc:AlternateContent>
  <bookViews>
    <workbookView xWindow="0" yWindow="0" windowWidth="19200" windowHeight="10995" tabRatio="914" firstSheet="2" activeTab="13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7" i="30" l="1"/>
  <c r="G67" i="30"/>
  <c r="F67" i="30"/>
  <c r="D67" i="30"/>
  <c r="C67" i="30"/>
  <c r="E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27" i="30"/>
  <c r="E28" i="30"/>
  <c r="E29" i="30"/>
  <c r="E30" i="30"/>
  <c r="E31" i="30"/>
  <c r="E32" i="30"/>
  <c r="E33" i="30"/>
  <c r="E34" i="30"/>
  <c r="E35" i="30"/>
  <c r="E36" i="30"/>
  <c r="E37" i="30"/>
  <c r="E38" i="30"/>
  <c r="E39" i="30"/>
  <c r="E40" i="30"/>
  <c r="E41" i="30"/>
  <c r="E42" i="30"/>
  <c r="E43" i="30"/>
  <c r="E44" i="30"/>
  <c r="E45" i="30"/>
  <c r="E46" i="30"/>
  <c r="E47" i="30"/>
  <c r="E48" i="30"/>
  <c r="E49" i="30"/>
  <c r="E50" i="30"/>
  <c r="E51" i="30"/>
  <c r="E52" i="30"/>
  <c r="E53" i="30"/>
  <c r="E54" i="30"/>
  <c r="E55" i="30"/>
  <c r="E56" i="30"/>
  <c r="E57" i="30"/>
  <c r="E58" i="30"/>
  <c r="E59" i="30"/>
  <c r="E60" i="30"/>
  <c r="E61" i="30"/>
  <c r="E62" i="30"/>
  <c r="E63" i="30"/>
  <c r="E64" i="30"/>
  <c r="E65" i="30"/>
  <c r="E66" i="30"/>
  <c r="E7" i="30"/>
  <c r="E8" i="28"/>
  <c r="E9" i="28"/>
  <c r="E11" i="28"/>
  <c r="E12" i="28"/>
  <c r="E13" i="28"/>
  <c r="E14" i="28"/>
  <c r="E15" i="28"/>
  <c r="E16" i="28"/>
  <c r="E17" i="28"/>
  <c r="E18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E57" i="28"/>
  <c r="E58" i="28"/>
  <c r="E59" i="28"/>
  <c r="E60" i="28"/>
  <c r="E61" i="28"/>
  <c r="E62" i="28"/>
  <c r="E63" i="28"/>
  <c r="E64" i="28"/>
  <c r="E65" i="28"/>
  <c r="E66" i="28"/>
  <c r="E10" i="28"/>
  <c r="E7" i="28"/>
  <c r="E19" i="28"/>
  <c r="E20" i="28"/>
  <c r="E21" i="28"/>
  <c r="V117" i="31" l="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M22" i="4" l="1"/>
  <c r="C18" i="29"/>
  <c r="C19" i="29"/>
  <c r="D74" i="11" l="1"/>
  <c r="AY66" i="4" l="1"/>
  <c r="AX66" i="4"/>
  <c r="AW66" i="4"/>
  <c r="AZ66" i="4" s="1"/>
  <c r="AT66" i="4"/>
  <c r="AS66" i="4"/>
  <c r="AR66" i="4"/>
  <c r="AU66" i="4" s="1"/>
  <c r="AY65" i="4"/>
  <c r="AX65" i="4"/>
  <c r="AW65" i="4"/>
  <c r="AZ65" i="4" s="1"/>
  <c r="AT65" i="4"/>
  <c r="AS65" i="4"/>
  <c r="AR65" i="4"/>
  <c r="AU65" i="4" s="1"/>
  <c r="AY64" i="4"/>
  <c r="AX64" i="4"/>
  <c r="AW64" i="4"/>
  <c r="AZ64" i="4" s="1"/>
  <c r="AT64" i="4"/>
  <c r="AS64" i="4"/>
  <c r="AR64" i="4"/>
  <c r="AU64" i="4" s="1"/>
  <c r="AY63" i="4"/>
  <c r="AX63" i="4"/>
  <c r="AW63" i="4"/>
  <c r="AZ63" i="4" s="1"/>
  <c r="AT63" i="4"/>
  <c r="AS63" i="4"/>
  <c r="AR63" i="4"/>
  <c r="AU63" i="4" s="1"/>
  <c r="AY62" i="4"/>
  <c r="AX62" i="4"/>
  <c r="AW62" i="4"/>
  <c r="AZ62" i="4" s="1"/>
  <c r="AT62" i="4"/>
  <c r="AS62" i="4"/>
  <c r="AR62" i="4"/>
  <c r="AU62" i="4" s="1"/>
  <c r="AY61" i="4"/>
  <c r="AX61" i="4"/>
  <c r="AW61" i="4"/>
  <c r="AZ61" i="4" s="1"/>
  <c r="AT61" i="4"/>
  <c r="AS61" i="4"/>
  <c r="AR61" i="4"/>
  <c r="AU61" i="4" s="1"/>
  <c r="AY60" i="4"/>
  <c r="AX60" i="4"/>
  <c r="AW60" i="4"/>
  <c r="AZ60" i="4" s="1"/>
  <c r="AT60" i="4"/>
  <c r="AS60" i="4"/>
  <c r="AR60" i="4"/>
  <c r="AU60" i="4" s="1"/>
  <c r="AY59" i="4"/>
  <c r="AX59" i="4"/>
  <c r="AW59" i="4"/>
  <c r="AZ59" i="4" s="1"/>
  <c r="AT59" i="4"/>
  <c r="AS59" i="4"/>
  <c r="AR59" i="4"/>
  <c r="AU59" i="4" s="1"/>
  <c r="AY58" i="4"/>
  <c r="AX58" i="4"/>
  <c r="AW58" i="4"/>
  <c r="AZ58" i="4" s="1"/>
  <c r="AT58" i="4"/>
  <c r="AS58" i="4"/>
  <c r="AR58" i="4"/>
  <c r="AU58" i="4" s="1"/>
  <c r="AY57" i="4"/>
  <c r="AX57" i="4"/>
  <c r="AW57" i="4"/>
  <c r="AZ57" i="4" s="1"/>
  <c r="AT57" i="4"/>
  <c r="AS57" i="4"/>
  <c r="AR57" i="4"/>
  <c r="AU57" i="4" s="1"/>
  <c r="AY56" i="4"/>
  <c r="AX56" i="4"/>
  <c r="AW56" i="4"/>
  <c r="AZ56" i="4" s="1"/>
  <c r="AT56" i="4"/>
  <c r="AS56" i="4"/>
  <c r="AR56" i="4"/>
  <c r="AU56" i="4" s="1"/>
  <c r="AY55" i="4"/>
  <c r="AX55" i="4"/>
  <c r="AW55" i="4"/>
  <c r="AZ55" i="4" s="1"/>
  <c r="AT55" i="4"/>
  <c r="AS55" i="4"/>
  <c r="AR55" i="4"/>
  <c r="AU55" i="4" s="1"/>
  <c r="AY54" i="4"/>
  <c r="AX54" i="4"/>
  <c r="AW54" i="4"/>
  <c r="AZ54" i="4" s="1"/>
  <c r="AT54" i="4"/>
  <c r="AS54" i="4"/>
  <c r="AR54" i="4"/>
  <c r="AU54" i="4" s="1"/>
  <c r="AY53" i="4"/>
  <c r="AX53" i="4"/>
  <c r="AW53" i="4"/>
  <c r="AZ53" i="4" s="1"/>
  <c r="AT53" i="4"/>
  <c r="AS53" i="4"/>
  <c r="AR53" i="4"/>
  <c r="AU53" i="4" s="1"/>
  <c r="AY52" i="4"/>
  <c r="AX52" i="4"/>
  <c r="AW52" i="4"/>
  <c r="AZ52" i="4" s="1"/>
  <c r="AT52" i="4"/>
  <c r="AS52" i="4"/>
  <c r="AR52" i="4"/>
  <c r="AU52" i="4" s="1"/>
  <c r="AY51" i="4"/>
  <c r="AX51" i="4"/>
  <c r="AW51" i="4"/>
  <c r="AZ51" i="4" s="1"/>
  <c r="AT51" i="4"/>
  <c r="AS51" i="4"/>
  <c r="AR51" i="4"/>
  <c r="AU51" i="4" s="1"/>
  <c r="AY50" i="4"/>
  <c r="AX50" i="4"/>
  <c r="AW50" i="4"/>
  <c r="AZ50" i="4" s="1"/>
  <c r="AT50" i="4"/>
  <c r="AS50" i="4"/>
  <c r="AR50" i="4"/>
  <c r="AU50" i="4" s="1"/>
  <c r="AY49" i="4"/>
  <c r="AX49" i="4"/>
  <c r="AW49" i="4"/>
  <c r="AZ49" i="4" s="1"/>
  <c r="AT49" i="4"/>
  <c r="AS49" i="4"/>
  <c r="AR49" i="4"/>
  <c r="AU49" i="4" s="1"/>
  <c r="AY48" i="4"/>
  <c r="AX48" i="4"/>
  <c r="AW48" i="4"/>
  <c r="AZ48" i="4" s="1"/>
  <c r="AT48" i="4"/>
  <c r="AS48" i="4"/>
  <c r="AR48" i="4"/>
  <c r="AU48" i="4" s="1"/>
  <c r="AY47" i="4"/>
  <c r="AX47" i="4"/>
  <c r="AW47" i="4"/>
  <c r="AZ47" i="4" s="1"/>
  <c r="AT47" i="4"/>
  <c r="AS47" i="4"/>
  <c r="AR47" i="4"/>
  <c r="AU47" i="4" s="1"/>
  <c r="AY46" i="4"/>
  <c r="AX46" i="4"/>
  <c r="AW46" i="4"/>
  <c r="AZ46" i="4" s="1"/>
  <c r="AT46" i="4"/>
  <c r="AS46" i="4"/>
  <c r="AR46" i="4"/>
  <c r="AU46" i="4" s="1"/>
  <c r="AY45" i="4"/>
  <c r="AX45" i="4"/>
  <c r="AW45" i="4"/>
  <c r="AZ45" i="4" s="1"/>
  <c r="AT45" i="4"/>
  <c r="AS45" i="4"/>
  <c r="AR45" i="4"/>
  <c r="AU45" i="4" s="1"/>
  <c r="AY44" i="4"/>
  <c r="AX44" i="4"/>
  <c r="AW44" i="4"/>
  <c r="AZ44" i="4" s="1"/>
  <c r="AT44" i="4"/>
  <c r="AS44" i="4"/>
  <c r="AR44" i="4"/>
  <c r="AU44" i="4" s="1"/>
  <c r="AY43" i="4"/>
  <c r="AX43" i="4"/>
  <c r="AW43" i="4"/>
  <c r="AZ43" i="4" s="1"/>
  <c r="AT43" i="4"/>
  <c r="AS43" i="4"/>
  <c r="AR43" i="4"/>
  <c r="AU43" i="4" s="1"/>
  <c r="AY42" i="4"/>
  <c r="AX42" i="4"/>
  <c r="AW42" i="4"/>
  <c r="AZ42" i="4" s="1"/>
  <c r="AT42" i="4"/>
  <c r="AS42" i="4"/>
  <c r="AR42" i="4"/>
  <c r="AU42" i="4" s="1"/>
  <c r="AY41" i="4"/>
  <c r="AX41" i="4"/>
  <c r="AW41" i="4"/>
  <c r="AZ41" i="4" s="1"/>
  <c r="AT41" i="4"/>
  <c r="AS41" i="4"/>
  <c r="AR41" i="4"/>
  <c r="AU41" i="4" s="1"/>
  <c r="AY40" i="4"/>
  <c r="AX40" i="4"/>
  <c r="AW40" i="4"/>
  <c r="AZ40" i="4" s="1"/>
  <c r="AT40" i="4"/>
  <c r="AS40" i="4"/>
  <c r="AR40" i="4"/>
  <c r="AU40" i="4" s="1"/>
  <c r="AY39" i="4"/>
  <c r="AX39" i="4"/>
  <c r="AW39" i="4"/>
  <c r="AZ39" i="4" s="1"/>
  <c r="AT39" i="4"/>
  <c r="AS39" i="4"/>
  <c r="AR39" i="4"/>
  <c r="AU39" i="4" s="1"/>
  <c r="AY38" i="4"/>
  <c r="AX38" i="4"/>
  <c r="AW38" i="4"/>
  <c r="AZ38" i="4" s="1"/>
  <c r="AT38" i="4"/>
  <c r="AS38" i="4"/>
  <c r="AR38" i="4"/>
  <c r="AU38" i="4" s="1"/>
  <c r="AY37" i="4"/>
  <c r="AX37" i="4"/>
  <c r="AW37" i="4"/>
  <c r="AZ37" i="4" s="1"/>
  <c r="AT37" i="4"/>
  <c r="AS37" i="4"/>
  <c r="AR37" i="4"/>
  <c r="AU37" i="4" s="1"/>
  <c r="AY36" i="4"/>
  <c r="AX36" i="4"/>
  <c r="AW36" i="4"/>
  <c r="AZ36" i="4" s="1"/>
  <c r="AT36" i="4"/>
  <c r="AS36" i="4"/>
  <c r="AR36" i="4"/>
  <c r="AU36" i="4" s="1"/>
  <c r="AY35" i="4"/>
  <c r="AX35" i="4"/>
  <c r="AW35" i="4"/>
  <c r="AZ35" i="4" s="1"/>
  <c r="AT35" i="4"/>
  <c r="AS35" i="4"/>
  <c r="AR35" i="4"/>
  <c r="AU35" i="4" s="1"/>
  <c r="AY34" i="4"/>
  <c r="AX34" i="4"/>
  <c r="AW34" i="4"/>
  <c r="AZ34" i="4" s="1"/>
  <c r="AT34" i="4"/>
  <c r="AS34" i="4"/>
  <c r="AR34" i="4"/>
  <c r="AU34" i="4" s="1"/>
  <c r="AY33" i="4"/>
  <c r="AX33" i="4"/>
  <c r="AW33" i="4"/>
  <c r="AZ33" i="4" s="1"/>
  <c r="AT33" i="4"/>
  <c r="AS33" i="4"/>
  <c r="AR33" i="4"/>
  <c r="AU33" i="4" s="1"/>
  <c r="AY32" i="4"/>
  <c r="AX32" i="4"/>
  <c r="AW32" i="4"/>
  <c r="AZ32" i="4" s="1"/>
  <c r="AT32" i="4"/>
  <c r="AS32" i="4"/>
  <c r="AR32" i="4"/>
  <c r="AU32" i="4" s="1"/>
  <c r="AY31" i="4"/>
  <c r="AX31" i="4"/>
  <c r="AW31" i="4"/>
  <c r="AZ31" i="4" s="1"/>
  <c r="AT31" i="4"/>
  <c r="AS31" i="4"/>
  <c r="AR31" i="4"/>
  <c r="AU31" i="4" s="1"/>
  <c r="AY30" i="4"/>
  <c r="AX30" i="4"/>
  <c r="AW30" i="4"/>
  <c r="AZ30" i="4" s="1"/>
  <c r="AT30" i="4"/>
  <c r="AS30" i="4"/>
  <c r="AR30" i="4"/>
  <c r="AU30" i="4" s="1"/>
  <c r="AY29" i="4"/>
  <c r="AX29" i="4"/>
  <c r="AW29" i="4"/>
  <c r="AZ29" i="4" s="1"/>
  <c r="AT29" i="4"/>
  <c r="AS29" i="4"/>
  <c r="AR29" i="4"/>
  <c r="AU29" i="4" s="1"/>
  <c r="AZ28" i="4"/>
  <c r="AY28" i="4"/>
  <c r="AX28" i="4"/>
  <c r="AW28" i="4"/>
  <c r="AU28" i="4"/>
  <c r="AT28" i="4"/>
  <c r="AS28" i="4"/>
  <c r="AR28" i="4"/>
  <c r="AY26" i="4"/>
  <c r="AZ26" i="4" s="1"/>
  <c r="AX26" i="4"/>
  <c r="AW26" i="4"/>
  <c r="AT26" i="4"/>
  <c r="AU26" i="4" s="1"/>
  <c r="AS26" i="4"/>
  <c r="AR26" i="4"/>
  <c r="AY25" i="4"/>
  <c r="AZ25" i="4" s="1"/>
  <c r="AX25" i="4"/>
  <c r="AW25" i="4"/>
  <c r="AT25" i="4"/>
  <c r="AU25" i="4" s="1"/>
  <c r="AS25" i="4"/>
  <c r="AR25" i="4"/>
  <c r="AY24" i="4"/>
  <c r="AZ24" i="4" s="1"/>
  <c r="AX24" i="4"/>
  <c r="AW24" i="4"/>
  <c r="AT24" i="4"/>
  <c r="AU24" i="4" s="1"/>
  <c r="AS24" i="4"/>
  <c r="AR24" i="4"/>
  <c r="AY23" i="4"/>
  <c r="AZ23" i="4" s="1"/>
  <c r="AX23" i="4"/>
  <c r="AW23" i="4"/>
  <c r="AT23" i="4"/>
  <c r="AU23" i="4" s="1"/>
  <c r="AS23" i="4"/>
  <c r="AR23" i="4"/>
  <c r="AY22" i="4"/>
  <c r="AZ22" i="4" s="1"/>
  <c r="AX22" i="4"/>
  <c r="AW22" i="4"/>
  <c r="AT22" i="4"/>
  <c r="AU22" i="4" s="1"/>
  <c r="AS22" i="4"/>
  <c r="AR22" i="4"/>
  <c r="AY21" i="4"/>
  <c r="AZ21" i="4" s="1"/>
  <c r="AX21" i="4"/>
  <c r="AW21" i="4"/>
  <c r="AT21" i="4"/>
  <c r="AU21" i="4" s="1"/>
  <c r="AS21" i="4"/>
  <c r="AR21" i="4"/>
  <c r="AY20" i="4"/>
  <c r="AZ20" i="4" s="1"/>
  <c r="AX20" i="4"/>
  <c r="AW20" i="4"/>
  <c r="AT20" i="4"/>
  <c r="AU20" i="4" s="1"/>
  <c r="AS20" i="4"/>
  <c r="AR20" i="4"/>
  <c r="AY19" i="4"/>
  <c r="AZ19" i="4" s="1"/>
  <c r="AX19" i="4"/>
  <c r="AW19" i="4"/>
  <c r="AT19" i="4"/>
  <c r="AU19" i="4" s="1"/>
  <c r="AS19" i="4"/>
  <c r="AR19" i="4"/>
  <c r="AY18" i="4"/>
  <c r="AZ18" i="4" s="1"/>
  <c r="AX18" i="4"/>
  <c r="AW18" i="4"/>
  <c r="AT18" i="4"/>
  <c r="AU18" i="4" s="1"/>
  <c r="AS18" i="4"/>
  <c r="AR18" i="4"/>
  <c r="AY17" i="4"/>
  <c r="AZ17" i="4" s="1"/>
  <c r="AX17" i="4"/>
  <c r="AW17" i="4"/>
  <c r="AT17" i="4"/>
  <c r="AU17" i="4" s="1"/>
  <c r="AS17" i="4"/>
  <c r="AR17" i="4"/>
  <c r="AY16" i="4"/>
  <c r="AZ16" i="4" s="1"/>
  <c r="AX16" i="4"/>
  <c r="AW16" i="4"/>
  <c r="AT16" i="4"/>
  <c r="AU16" i="4" s="1"/>
  <c r="AS16" i="4"/>
  <c r="AR16" i="4"/>
  <c r="AY15" i="4"/>
  <c r="AZ15" i="4" s="1"/>
  <c r="AX15" i="4"/>
  <c r="AW15" i="4"/>
  <c r="AT15" i="4"/>
  <c r="AU15" i="4" s="1"/>
  <c r="AS15" i="4"/>
  <c r="AR15" i="4"/>
  <c r="AY14" i="4"/>
  <c r="AZ14" i="4" s="1"/>
  <c r="AX14" i="4"/>
  <c r="AW14" i="4"/>
  <c r="AT14" i="4"/>
  <c r="AU14" i="4" s="1"/>
  <c r="AS14" i="4"/>
  <c r="AR14" i="4"/>
  <c r="AY13" i="4"/>
  <c r="AZ13" i="4" s="1"/>
  <c r="AX13" i="4"/>
  <c r="AW13" i="4"/>
  <c r="AT13" i="4"/>
  <c r="AU13" i="4" s="1"/>
  <c r="AS13" i="4"/>
  <c r="AR13" i="4"/>
  <c r="AY12" i="4"/>
  <c r="AZ12" i="4" s="1"/>
  <c r="AX12" i="4"/>
  <c r="AW12" i="4"/>
  <c r="AT12" i="4"/>
  <c r="AU12" i="4" s="1"/>
  <c r="AS12" i="4"/>
  <c r="AR12" i="4"/>
  <c r="AY11" i="4"/>
  <c r="AZ11" i="4" s="1"/>
  <c r="AX11" i="4"/>
  <c r="AW11" i="4"/>
  <c r="AT11" i="4"/>
  <c r="AU11" i="4" s="1"/>
  <c r="AS11" i="4"/>
  <c r="AR11" i="4"/>
  <c r="AY10" i="4"/>
  <c r="AZ10" i="4" s="1"/>
  <c r="AX10" i="4"/>
  <c r="AW10" i="4"/>
  <c r="AT10" i="4"/>
  <c r="AU10" i="4" s="1"/>
  <c r="AS10" i="4"/>
  <c r="AR10" i="4"/>
  <c r="AY9" i="4"/>
  <c r="AZ9" i="4" s="1"/>
  <c r="AX9" i="4"/>
  <c r="AW9" i="4"/>
  <c r="AT9" i="4"/>
  <c r="AU9" i="4" s="1"/>
  <c r="AS9" i="4"/>
  <c r="AR9" i="4"/>
  <c r="AY8" i="4"/>
  <c r="AZ8" i="4" s="1"/>
  <c r="AX8" i="4"/>
  <c r="AW8" i="4"/>
  <c r="AT8" i="4"/>
  <c r="AU8" i="4" s="1"/>
  <c r="AS8" i="4"/>
  <c r="AR8" i="4"/>
  <c r="AV67" i="4"/>
  <c r="AY27" i="4"/>
  <c r="AX27" i="4"/>
  <c r="AW27" i="4"/>
  <c r="AZ27" i="4" s="1"/>
  <c r="AZ7" i="4"/>
  <c r="AY7" i="4"/>
  <c r="AX7" i="4"/>
  <c r="AW7" i="4"/>
  <c r="AQ67" i="4"/>
  <c r="AU27" i="4"/>
  <c r="AT27" i="4"/>
  <c r="AS27" i="4"/>
  <c r="AR27" i="4"/>
  <c r="AT7" i="4"/>
  <c r="AS7" i="4"/>
  <c r="AU7" i="4" s="1"/>
  <c r="AR7" i="4"/>
  <c r="AL67" i="4"/>
  <c r="AO66" i="4"/>
  <c r="AN66" i="4"/>
  <c r="AM66" i="4"/>
  <c r="AO65" i="4"/>
  <c r="AN65" i="4"/>
  <c r="AM65" i="4"/>
  <c r="AP65" i="4" s="1"/>
  <c r="AO64" i="4"/>
  <c r="AN64" i="4"/>
  <c r="AM64" i="4"/>
  <c r="AP64" i="4" s="1"/>
  <c r="AO63" i="4"/>
  <c r="AN63" i="4"/>
  <c r="AM63" i="4"/>
  <c r="AO62" i="4"/>
  <c r="AN62" i="4"/>
  <c r="AM62" i="4"/>
  <c r="AO61" i="4"/>
  <c r="AN61" i="4"/>
  <c r="AM61" i="4"/>
  <c r="AP61" i="4" s="1"/>
  <c r="AO60" i="4"/>
  <c r="AN60" i="4"/>
  <c r="AM60" i="4"/>
  <c r="AP60" i="4" s="1"/>
  <c r="AO59" i="4"/>
  <c r="AN59" i="4"/>
  <c r="AM59" i="4"/>
  <c r="AO58" i="4"/>
  <c r="AN58" i="4"/>
  <c r="AM58" i="4"/>
  <c r="AO57" i="4"/>
  <c r="AN57" i="4"/>
  <c r="AM57" i="4"/>
  <c r="AP57" i="4" s="1"/>
  <c r="AO56" i="4"/>
  <c r="AN56" i="4"/>
  <c r="AM56" i="4"/>
  <c r="AP56" i="4" s="1"/>
  <c r="AO55" i="4"/>
  <c r="AN55" i="4"/>
  <c r="AM55" i="4"/>
  <c r="AO54" i="4"/>
  <c r="AN54" i="4"/>
  <c r="AM54" i="4"/>
  <c r="AO53" i="4"/>
  <c r="AN53" i="4"/>
  <c r="AM53" i="4"/>
  <c r="AP53" i="4" s="1"/>
  <c r="AO52" i="4"/>
  <c r="AN52" i="4"/>
  <c r="AM52" i="4"/>
  <c r="AP52" i="4" s="1"/>
  <c r="AO51" i="4"/>
  <c r="AN51" i="4"/>
  <c r="AM51" i="4"/>
  <c r="AO50" i="4"/>
  <c r="AN50" i="4"/>
  <c r="AM50" i="4"/>
  <c r="AO49" i="4"/>
  <c r="AN49" i="4"/>
  <c r="AM49" i="4"/>
  <c r="AP49" i="4" s="1"/>
  <c r="AO48" i="4"/>
  <c r="AN48" i="4"/>
  <c r="AM48" i="4"/>
  <c r="AP48" i="4" s="1"/>
  <c r="AO47" i="4"/>
  <c r="AN47" i="4"/>
  <c r="AM47" i="4"/>
  <c r="AO46" i="4"/>
  <c r="AN46" i="4"/>
  <c r="AM46" i="4"/>
  <c r="AO45" i="4"/>
  <c r="AN45" i="4"/>
  <c r="AM45" i="4"/>
  <c r="AP45" i="4" s="1"/>
  <c r="AO44" i="4"/>
  <c r="AN44" i="4"/>
  <c r="AM44" i="4"/>
  <c r="AP44" i="4" s="1"/>
  <c r="AO43" i="4"/>
  <c r="AN43" i="4"/>
  <c r="AM43" i="4"/>
  <c r="AO42" i="4"/>
  <c r="AN42" i="4"/>
  <c r="AM42" i="4"/>
  <c r="AO41" i="4"/>
  <c r="AN41" i="4"/>
  <c r="AM41" i="4"/>
  <c r="AP41" i="4" s="1"/>
  <c r="AO40" i="4"/>
  <c r="AN40" i="4"/>
  <c r="AM40" i="4"/>
  <c r="AP40" i="4" s="1"/>
  <c r="AO39" i="4"/>
  <c r="AN39" i="4"/>
  <c r="AM39" i="4"/>
  <c r="AO38" i="4"/>
  <c r="AN38" i="4"/>
  <c r="AM38" i="4"/>
  <c r="AO37" i="4"/>
  <c r="AN37" i="4"/>
  <c r="AM37" i="4"/>
  <c r="AP37" i="4" s="1"/>
  <c r="AO36" i="4"/>
  <c r="AN36" i="4"/>
  <c r="AM36" i="4"/>
  <c r="AP36" i="4" s="1"/>
  <c r="AO35" i="4"/>
  <c r="AN35" i="4"/>
  <c r="AM35" i="4"/>
  <c r="AO34" i="4"/>
  <c r="AN34" i="4"/>
  <c r="AM34" i="4"/>
  <c r="AO33" i="4"/>
  <c r="AN33" i="4"/>
  <c r="AM33" i="4"/>
  <c r="AP33" i="4" s="1"/>
  <c r="AO32" i="4"/>
  <c r="AN32" i="4"/>
  <c r="AM32" i="4"/>
  <c r="AP32" i="4" s="1"/>
  <c r="AO31" i="4"/>
  <c r="AN31" i="4"/>
  <c r="AM31" i="4"/>
  <c r="AO30" i="4"/>
  <c r="AN30" i="4"/>
  <c r="AM30" i="4"/>
  <c r="AO29" i="4"/>
  <c r="AN29" i="4"/>
  <c r="AM29" i="4"/>
  <c r="AP29" i="4" s="1"/>
  <c r="AO28" i="4"/>
  <c r="AN28" i="4"/>
  <c r="AM28" i="4"/>
  <c r="AP28" i="4" s="1"/>
  <c r="AO27" i="4"/>
  <c r="AN27" i="4"/>
  <c r="AM27" i="4"/>
  <c r="AP27" i="4" s="1"/>
  <c r="AO26" i="4"/>
  <c r="AN26" i="4"/>
  <c r="AM26" i="4"/>
  <c r="AP26" i="4" s="1"/>
  <c r="AO25" i="4"/>
  <c r="AN25" i="4"/>
  <c r="AM25" i="4"/>
  <c r="AO24" i="4"/>
  <c r="AN24" i="4"/>
  <c r="AM24" i="4"/>
  <c r="AO23" i="4"/>
  <c r="AN23" i="4"/>
  <c r="AM23" i="4"/>
  <c r="AP23" i="4" s="1"/>
  <c r="AO22" i="4"/>
  <c r="AN22" i="4"/>
  <c r="AM22" i="4"/>
  <c r="AP22" i="4" s="1"/>
  <c r="AO21" i="4"/>
  <c r="AN21" i="4"/>
  <c r="AM21" i="4"/>
  <c r="AO20" i="4"/>
  <c r="AN20" i="4"/>
  <c r="AM20" i="4"/>
  <c r="AO19" i="4"/>
  <c r="AN19" i="4"/>
  <c r="AM19" i="4"/>
  <c r="AP19" i="4" s="1"/>
  <c r="AO18" i="4"/>
  <c r="AN18" i="4"/>
  <c r="AM18" i="4"/>
  <c r="AP18" i="4" s="1"/>
  <c r="AO17" i="4"/>
  <c r="AN17" i="4"/>
  <c r="AM17" i="4"/>
  <c r="AO16" i="4"/>
  <c r="AN16" i="4"/>
  <c r="AM16" i="4"/>
  <c r="AO15" i="4"/>
  <c r="AN15" i="4"/>
  <c r="AM15" i="4"/>
  <c r="AP15" i="4" s="1"/>
  <c r="AO14" i="4"/>
  <c r="AN14" i="4"/>
  <c r="AM14" i="4"/>
  <c r="AP14" i="4" s="1"/>
  <c r="AO13" i="4"/>
  <c r="AN13" i="4"/>
  <c r="AM13" i="4"/>
  <c r="AO12" i="4"/>
  <c r="AN12" i="4"/>
  <c r="AM12" i="4"/>
  <c r="AO11" i="4"/>
  <c r="AN11" i="4"/>
  <c r="AM11" i="4"/>
  <c r="AP11" i="4" s="1"/>
  <c r="AO10" i="4"/>
  <c r="AN10" i="4"/>
  <c r="AM10" i="4"/>
  <c r="AP10" i="4" s="1"/>
  <c r="AO9" i="4"/>
  <c r="AN9" i="4"/>
  <c r="AM9" i="4"/>
  <c r="AO8" i="4"/>
  <c r="AN8" i="4"/>
  <c r="AM8" i="4"/>
  <c r="AO7" i="4"/>
  <c r="AN7" i="4"/>
  <c r="AM7" i="4"/>
  <c r="AR67" i="4" l="1"/>
  <c r="AY67" i="4"/>
  <c r="AP31" i="4"/>
  <c r="AP35" i="4"/>
  <c r="AP39" i="4"/>
  <c r="AP43" i="4"/>
  <c r="AP47" i="4"/>
  <c r="AP51" i="4"/>
  <c r="AP55" i="4"/>
  <c r="AP59" i="4"/>
  <c r="AP63" i="4"/>
  <c r="AP30" i="4"/>
  <c r="AP34" i="4"/>
  <c r="AP38" i="4"/>
  <c r="AP42" i="4"/>
  <c r="AP46" i="4"/>
  <c r="AP50" i="4"/>
  <c r="AP54" i="4"/>
  <c r="AP58" i="4"/>
  <c r="AP62" i="4"/>
  <c r="AP66" i="4"/>
  <c r="AN67" i="4"/>
  <c r="AP9" i="4"/>
  <c r="AP13" i="4"/>
  <c r="AP17" i="4"/>
  <c r="AP21" i="4"/>
  <c r="AP25" i="4"/>
  <c r="AO67" i="4"/>
  <c r="AP8" i="4"/>
  <c r="AP12" i="4"/>
  <c r="AP16" i="4"/>
  <c r="AP20" i="4"/>
  <c r="AP24" i="4"/>
  <c r="AP7" i="4"/>
  <c r="AW67" i="4"/>
  <c r="AX67" i="4"/>
  <c r="AZ67" i="4"/>
  <c r="AS67" i="4"/>
  <c r="AT67" i="4"/>
  <c r="AU67" i="4"/>
  <c r="AP67" i="4"/>
  <c r="AM67" i="4"/>
  <c r="B67" i="30" l="1"/>
  <c r="A67" i="30"/>
  <c r="B66" i="30"/>
  <c r="A66" i="30"/>
  <c r="B65" i="30"/>
  <c r="A65" i="30"/>
  <c r="B64" i="30"/>
  <c r="A64" i="30"/>
  <c r="B63" i="30"/>
  <c r="A63" i="30"/>
  <c r="B62" i="30"/>
  <c r="A62" i="30"/>
  <c r="B61" i="30"/>
  <c r="A61" i="30"/>
  <c r="B60" i="30"/>
  <c r="A60" i="30"/>
  <c r="B59" i="30"/>
  <c r="A59" i="30"/>
  <c r="B58" i="30"/>
  <c r="A58" i="30"/>
  <c r="B57" i="30"/>
  <c r="A57" i="30"/>
  <c r="B56" i="30"/>
  <c r="A56" i="30"/>
  <c r="B55" i="30"/>
  <c r="A55" i="30"/>
  <c r="B54" i="30"/>
  <c r="A54" i="30"/>
  <c r="B53" i="30"/>
  <c r="A53" i="30"/>
  <c r="B52" i="30"/>
  <c r="A52" i="30"/>
  <c r="B51" i="30"/>
  <c r="A51" i="30"/>
  <c r="B50" i="30"/>
  <c r="A50" i="30"/>
  <c r="B49" i="30"/>
  <c r="A49" i="30"/>
  <c r="B48" i="30"/>
  <c r="A48" i="30"/>
  <c r="B47" i="30"/>
  <c r="A47" i="30"/>
  <c r="B46" i="30"/>
  <c r="A46" i="30"/>
  <c r="B45" i="30"/>
  <c r="A45" i="30"/>
  <c r="B44" i="30"/>
  <c r="A44" i="30"/>
  <c r="B43" i="30"/>
  <c r="A43" i="30"/>
  <c r="B42" i="30"/>
  <c r="A42" i="30"/>
  <c r="B41" i="30"/>
  <c r="A41" i="30"/>
  <c r="B40" i="30"/>
  <c r="A40" i="30"/>
  <c r="B39" i="30"/>
  <c r="A39" i="30"/>
  <c r="B38" i="30"/>
  <c r="A38" i="30"/>
  <c r="B37" i="30"/>
  <c r="A37" i="30"/>
  <c r="B36" i="30"/>
  <c r="A36" i="30"/>
  <c r="B35" i="30"/>
  <c r="A35" i="30"/>
  <c r="B34" i="30"/>
  <c r="A34" i="30"/>
  <c r="B33" i="30"/>
  <c r="A33" i="30"/>
  <c r="B32" i="30"/>
  <c r="A32" i="30"/>
  <c r="B31" i="30"/>
  <c r="A31" i="30"/>
  <c r="B30" i="30"/>
  <c r="A30" i="30"/>
  <c r="B29" i="30"/>
  <c r="A29" i="30"/>
  <c r="B28" i="30"/>
  <c r="A28" i="30"/>
  <c r="B27" i="30"/>
  <c r="A27" i="30"/>
  <c r="B26" i="30"/>
  <c r="A26" i="30"/>
  <c r="B25" i="30"/>
  <c r="A25" i="30"/>
  <c r="B24" i="30"/>
  <c r="A24" i="30"/>
  <c r="B23" i="30"/>
  <c r="A23" i="30"/>
  <c r="B22" i="30"/>
  <c r="A22" i="30"/>
  <c r="B21" i="30"/>
  <c r="A21" i="30"/>
  <c r="B20" i="30"/>
  <c r="A20" i="30"/>
  <c r="B19" i="30"/>
  <c r="A19" i="30"/>
  <c r="B18" i="30"/>
  <c r="A18" i="30"/>
  <c r="B17" i="30"/>
  <c r="A17" i="30"/>
  <c r="B16" i="30"/>
  <c r="A16" i="30"/>
  <c r="B15" i="30"/>
  <c r="A15" i="30"/>
  <c r="B14" i="30"/>
  <c r="A14" i="30"/>
  <c r="B13" i="30"/>
  <c r="A13" i="30"/>
  <c r="B12" i="30"/>
  <c r="A12" i="30"/>
  <c r="B11" i="30"/>
  <c r="A11" i="30"/>
  <c r="B10" i="30"/>
  <c r="A10" i="30"/>
  <c r="B9" i="30"/>
  <c r="A9" i="30"/>
  <c r="B8" i="30"/>
  <c r="A8" i="30"/>
  <c r="B7" i="30"/>
  <c r="A7" i="30"/>
  <c r="C67" i="29"/>
  <c r="B67" i="29"/>
  <c r="A67" i="29"/>
  <c r="F66" i="29"/>
  <c r="E66" i="29"/>
  <c r="D66" i="29"/>
  <c r="G66" i="29" s="1"/>
  <c r="B66" i="29"/>
  <c r="A66" i="29"/>
  <c r="F65" i="29"/>
  <c r="E65" i="29"/>
  <c r="D65" i="29"/>
  <c r="B65" i="29"/>
  <c r="A65" i="29"/>
  <c r="G64" i="29"/>
  <c r="F64" i="29"/>
  <c r="E64" i="29"/>
  <c r="D64" i="29"/>
  <c r="B64" i="29"/>
  <c r="A64" i="29"/>
  <c r="F63" i="29"/>
  <c r="E63" i="29"/>
  <c r="D63" i="29"/>
  <c r="G63" i="29" s="1"/>
  <c r="B63" i="29"/>
  <c r="A63" i="29"/>
  <c r="F62" i="29"/>
  <c r="E62" i="29"/>
  <c r="G62" i="29" s="1"/>
  <c r="D62" i="29"/>
  <c r="B62" i="29"/>
  <c r="A62" i="29"/>
  <c r="F61" i="29"/>
  <c r="E61" i="29"/>
  <c r="D61" i="29"/>
  <c r="B61" i="29"/>
  <c r="A61" i="29"/>
  <c r="F60" i="29"/>
  <c r="E60" i="29"/>
  <c r="D60" i="29"/>
  <c r="G60" i="29" s="1"/>
  <c r="B60" i="29"/>
  <c r="A60" i="29"/>
  <c r="F59" i="29"/>
  <c r="E59" i="29"/>
  <c r="D59" i="29"/>
  <c r="B59" i="29"/>
  <c r="A59" i="29"/>
  <c r="F58" i="29"/>
  <c r="E58" i="29"/>
  <c r="D58" i="29"/>
  <c r="G58" i="29" s="1"/>
  <c r="B58" i="29"/>
  <c r="A58" i="29"/>
  <c r="F57" i="29"/>
  <c r="E57" i="29"/>
  <c r="G57" i="29" s="1"/>
  <c r="D57" i="29"/>
  <c r="B57" i="29"/>
  <c r="A57" i="29"/>
  <c r="G56" i="29"/>
  <c r="F56" i="29"/>
  <c r="E56" i="29"/>
  <c r="D56" i="29"/>
  <c r="B56" i="29"/>
  <c r="A56" i="29"/>
  <c r="F55" i="29"/>
  <c r="E55" i="29"/>
  <c r="D55" i="29"/>
  <c r="B55" i="29"/>
  <c r="A55" i="29"/>
  <c r="F54" i="29"/>
  <c r="E54" i="29"/>
  <c r="G54" i="29" s="1"/>
  <c r="D54" i="29"/>
  <c r="B54" i="29"/>
  <c r="A54" i="29"/>
  <c r="F53" i="29"/>
  <c r="E53" i="29"/>
  <c r="D53" i="29"/>
  <c r="B53" i="29"/>
  <c r="A53" i="29"/>
  <c r="F52" i="29"/>
  <c r="E52" i="29"/>
  <c r="D52" i="29"/>
  <c r="G52" i="29" s="1"/>
  <c r="B52" i="29"/>
  <c r="A52" i="29"/>
  <c r="F51" i="29"/>
  <c r="E51" i="29"/>
  <c r="D51" i="29"/>
  <c r="B51" i="29"/>
  <c r="A51" i="29"/>
  <c r="F50" i="29"/>
  <c r="E50" i="29"/>
  <c r="D50" i="29"/>
  <c r="G50" i="29" s="1"/>
  <c r="B50" i="29"/>
  <c r="A50" i="29"/>
  <c r="F49" i="29"/>
  <c r="E49" i="29"/>
  <c r="G49" i="29" s="1"/>
  <c r="D49" i="29"/>
  <c r="B49" i="29"/>
  <c r="A49" i="29"/>
  <c r="G48" i="29"/>
  <c r="F48" i="29"/>
  <c r="E48" i="29"/>
  <c r="D48" i="29"/>
  <c r="B48" i="29"/>
  <c r="A48" i="29"/>
  <c r="F47" i="29"/>
  <c r="E47" i="29"/>
  <c r="D47" i="29"/>
  <c r="B47" i="29"/>
  <c r="A47" i="29"/>
  <c r="F46" i="29"/>
  <c r="E46" i="29"/>
  <c r="G46" i="29" s="1"/>
  <c r="D46" i="29"/>
  <c r="B46" i="29"/>
  <c r="A46" i="29"/>
  <c r="F45" i="29"/>
  <c r="E45" i="29"/>
  <c r="D45" i="29"/>
  <c r="B45" i="29"/>
  <c r="A45" i="29"/>
  <c r="F44" i="29"/>
  <c r="E44" i="29"/>
  <c r="D44" i="29"/>
  <c r="G44" i="29" s="1"/>
  <c r="B44" i="29"/>
  <c r="A44" i="29"/>
  <c r="F43" i="29"/>
  <c r="E43" i="29"/>
  <c r="D43" i="29"/>
  <c r="B43" i="29"/>
  <c r="A43" i="29"/>
  <c r="F42" i="29"/>
  <c r="E42" i="29"/>
  <c r="D42" i="29"/>
  <c r="G42" i="29" s="1"/>
  <c r="B42" i="29"/>
  <c r="A42" i="29"/>
  <c r="F41" i="29"/>
  <c r="E41" i="29"/>
  <c r="G41" i="29" s="1"/>
  <c r="D41" i="29"/>
  <c r="B41" i="29"/>
  <c r="A41" i="29"/>
  <c r="G40" i="29"/>
  <c r="F40" i="29"/>
  <c r="E40" i="29"/>
  <c r="D40" i="29"/>
  <c r="B40" i="29"/>
  <c r="A40" i="29"/>
  <c r="F39" i="29"/>
  <c r="E39" i="29"/>
  <c r="D39" i="29"/>
  <c r="B39" i="29"/>
  <c r="A39" i="29"/>
  <c r="F38" i="29"/>
  <c r="E38" i="29"/>
  <c r="G38" i="29" s="1"/>
  <c r="D38" i="29"/>
  <c r="B38" i="29"/>
  <c r="A38" i="29"/>
  <c r="F37" i="29"/>
  <c r="E37" i="29"/>
  <c r="D37" i="29"/>
  <c r="B37" i="29"/>
  <c r="A37" i="29"/>
  <c r="F36" i="29"/>
  <c r="E36" i="29"/>
  <c r="D36" i="29"/>
  <c r="G36" i="29" s="1"/>
  <c r="B36" i="29"/>
  <c r="A36" i="29"/>
  <c r="F35" i="29"/>
  <c r="E35" i="29"/>
  <c r="D35" i="29"/>
  <c r="B35" i="29"/>
  <c r="A35" i="29"/>
  <c r="F34" i="29"/>
  <c r="E34" i="29"/>
  <c r="D34" i="29"/>
  <c r="G34" i="29" s="1"/>
  <c r="B34" i="29"/>
  <c r="A34" i="29"/>
  <c r="F33" i="29"/>
  <c r="E33" i="29"/>
  <c r="G33" i="29" s="1"/>
  <c r="D33" i="29"/>
  <c r="B33" i="29"/>
  <c r="A33" i="29"/>
  <c r="G32" i="29"/>
  <c r="F32" i="29"/>
  <c r="E32" i="29"/>
  <c r="D32" i="29"/>
  <c r="B32" i="29"/>
  <c r="A32" i="29"/>
  <c r="F31" i="29"/>
  <c r="E31" i="29"/>
  <c r="D31" i="29"/>
  <c r="B31" i="29"/>
  <c r="A31" i="29"/>
  <c r="F30" i="29"/>
  <c r="E30" i="29"/>
  <c r="G30" i="29" s="1"/>
  <c r="D30" i="29"/>
  <c r="B30" i="29"/>
  <c r="A30" i="29"/>
  <c r="F29" i="29"/>
  <c r="E29" i="29"/>
  <c r="D29" i="29"/>
  <c r="B29" i="29"/>
  <c r="A29" i="29"/>
  <c r="F28" i="29"/>
  <c r="E28" i="29"/>
  <c r="D28" i="29"/>
  <c r="G28" i="29" s="1"/>
  <c r="B28" i="29"/>
  <c r="A28" i="29"/>
  <c r="F27" i="29"/>
  <c r="E27" i="29"/>
  <c r="D27" i="29"/>
  <c r="B27" i="29"/>
  <c r="A27" i="29"/>
  <c r="F26" i="29"/>
  <c r="E26" i="29"/>
  <c r="D26" i="29"/>
  <c r="G26" i="29" s="1"/>
  <c r="B26" i="29"/>
  <c r="A26" i="29"/>
  <c r="F25" i="29"/>
  <c r="E25" i="29"/>
  <c r="G25" i="29" s="1"/>
  <c r="D25" i="29"/>
  <c r="B25" i="29"/>
  <c r="A25" i="29"/>
  <c r="G24" i="29"/>
  <c r="F24" i="29"/>
  <c r="E24" i="29"/>
  <c r="D24" i="29"/>
  <c r="B24" i="29"/>
  <c r="A24" i="29"/>
  <c r="F23" i="29"/>
  <c r="E23" i="29"/>
  <c r="D23" i="29"/>
  <c r="B23" i="29"/>
  <c r="A23" i="29"/>
  <c r="F22" i="29"/>
  <c r="E22" i="29"/>
  <c r="D22" i="29"/>
  <c r="B22" i="29"/>
  <c r="A22" i="29"/>
  <c r="F21" i="29"/>
  <c r="E21" i="29"/>
  <c r="D21" i="29"/>
  <c r="B21" i="29"/>
  <c r="A21" i="29"/>
  <c r="F20" i="29"/>
  <c r="E20" i="29"/>
  <c r="D20" i="29"/>
  <c r="B20" i="29"/>
  <c r="A20" i="29"/>
  <c r="F19" i="29"/>
  <c r="E19" i="29"/>
  <c r="D19" i="29"/>
  <c r="B19" i="29"/>
  <c r="A19" i="29"/>
  <c r="F18" i="29"/>
  <c r="E18" i="29"/>
  <c r="D18" i="29"/>
  <c r="G18" i="29" s="1"/>
  <c r="B18" i="29"/>
  <c r="A18" i="29"/>
  <c r="F17" i="29"/>
  <c r="E17" i="29"/>
  <c r="G17" i="29" s="1"/>
  <c r="D17" i="29"/>
  <c r="B17" i="29"/>
  <c r="A17" i="29"/>
  <c r="G16" i="29"/>
  <c r="F16" i="29"/>
  <c r="E16" i="29"/>
  <c r="D16" i="29"/>
  <c r="B16" i="29"/>
  <c r="A16" i="29"/>
  <c r="F15" i="29"/>
  <c r="E15" i="29"/>
  <c r="D15" i="29"/>
  <c r="B15" i="29"/>
  <c r="A15" i="29"/>
  <c r="F14" i="29"/>
  <c r="E14" i="29"/>
  <c r="G14" i="29" s="1"/>
  <c r="D14" i="29"/>
  <c r="B14" i="29"/>
  <c r="A14" i="29"/>
  <c r="F13" i="29"/>
  <c r="E13" i="29"/>
  <c r="D13" i="29"/>
  <c r="B13" i="29"/>
  <c r="A13" i="29"/>
  <c r="F12" i="29"/>
  <c r="E12" i="29"/>
  <c r="D12" i="29"/>
  <c r="G12" i="29" s="1"/>
  <c r="B12" i="29"/>
  <c r="A12" i="29"/>
  <c r="F11" i="29"/>
  <c r="E11" i="29"/>
  <c r="D11" i="29"/>
  <c r="B11" i="29"/>
  <c r="A11" i="29"/>
  <c r="F10" i="29"/>
  <c r="E10" i="29"/>
  <c r="D10" i="29"/>
  <c r="G10" i="29" s="1"/>
  <c r="B10" i="29"/>
  <c r="A10" i="29"/>
  <c r="F9" i="29"/>
  <c r="E9" i="29"/>
  <c r="G9" i="29" s="1"/>
  <c r="D9" i="29"/>
  <c r="B9" i="29"/>
  <c r="A9" i="29"/>
  <c r="G8" i="29"/>
  <c r="F8" i="29"/>
  <c r="E8" i="29"/>
  <c r="D8" i="29"/>
  <c r="B8" i="29"/>
  <c r="A8" i="29"/>
  <c r="F7" i="29"/>
  <c r="E7" i="29"/>
  <c r="D7" i="29"/>
  <c r="B7" i="29"/>
  <c r="A7" i="29"/>
  <c r="C67" i="28"/>
  <c r="B67" i="28"/>
  <c r="A67" i="28"/>
  <c r="B66" i="28"/>
  <c r="A66" i="28"/>
  <c r="B65" i="28"/>
  <c r="A65" i="28"/>
  <c r="B64" i="28"/>
  <c r="A64" i="28"/>
  <c r="B63" i="28"/>
  <c r="A63" i="28"/>
  <c r="B62" i="28"/>
  <c r="A62" i="28"/>
  <c r="B61" i="28"/>
  <c r="A61" i="28"/>
  <c r="B60" i="28"/>
  <c r="A60" i="28"/>
  <c r="B59" i="28"/>
  <c r="A59" i="28"/>
  <c r="B58" i="28"/>
  <c r="A58" i="28"/>
  <c r="B57" i="28"/>
  <c r="A57" i="28"/>
  <c r="B56" i="28"/>
  <c r="A56" i="28"/>
  <c r="B55" i="28"/>
  <c r="A55" i="28"/>
  <c r="B54" i="28"/>
  <c r="A54" i="28"/>
  <c r="B53" i="28"/>
  <c r="A53" i="28"/>
  <c r="B52" i="28"/>
  <c r="A52" i="28"/>
  <c r="B51" i="28"/>
  <c r="A51" i="28"/>
  <c r="B50" i="28"/>
  <c r="A50" i="28"/>
  <c r="B49" i="28"/>
  <c r="A49" i="28"/>
  <c r="B48" i="28"/>
  <c r="A48" i="28"/>
  <c r="B47" i="28"/>
  <c r="A47" i="28"/>
  <c r="B46" i="28"/>
  <c r="A46" i="28"/>
  <c r="B45" i="28"/>
  <c r="A45" i="28"/>
  <c r="B44" i="28"/>
  <c r="A44" i="28"/>
  <c r="B43" i="28"/>
  <c r="A43" i="28"/>
  <c r="B42" i="28"/>
  <c r="A42" i="28"/>
  <c r="B41" i="28"/>
  <c r="A41" i="28"/>
  <c r="B40" i="28"/>
  <c r="A40" i="28"/>
  <c r="B39" i="28"/>
  <c r="A39" i="28"/>
  <c r="B38" i="28"/>
  <c r="A38" i="28"/>
  <c r="B37" i="28"/>
  <c r="A37" i="28"/>
  <c r="B36" i="28"/>
  <c r="A36" i="28"/>
  <c r="B35" i="28"/>
  <c r="A35" i="28"/>
  <c r="B34" i="28"/>
  <c r="A34" i="28"/>
  <c r="B33" i="28"/>
  <c r="A33" i="28"/>
  <c r="B32" i="28"/>
  <c r="A32" i="28"/>
  <c r="B31" i="28"/>
  <c r="A31" i="28"/>
  <c r="B30" i="28"/>
  <c r="A30" i="28"/>
  <c r="B29" i="28"/>
  <c r="A29" i="28"/>
  <c r="B28" i="28"/>
  <c r="A28" i="28"/>
  <c r="B27" i="28"/>
  <c r="A27" i="28"/>
  <c r="B26" i="28"/>
  <c r="A26" i="28"/>
  <c r="B25" i="28"/>
  <c r="A25" i="28"/>
  <c r="B24" i="28"/>
  <c r="A24" i="28"/>
  <c r="B23" i="28"/>
  <c r="A23" i="28"/>
  <c r="B22" i="28"/>
  <c r="A22" i="28"/>
  <c r="B21" i="28"/>
  <c r="A21" i="28"/>
  <c r="B20" i="28"/>
  <c r="A20" i="28"/>
  <c r="B19" i="28"/>
  <c r="A19" i="28"/>
  <c r="B18" i="28"/>
  <c r="A18" i="28"/>
  <c r="B17" i="28"/>
  <c r="A17" i="28"/>
  <c r="B16" i="28"/>
  <c r="A16" i="28"/>
  <c r="B15" i="28"/>
  <c r="A15" i="28"/>
  <c r="B14" i="28"/>
  <c r="A14" i="28"/>
  <c r="B13" i="28"/>
  <c r="A13" i="28"/>
  <c r="B12" i="28"/>
  <c r="A12" i="28"/>
  <c r="B11" i="28"/>
  <c r="A11" i="28"/>
  <c r="B10" i="28"/>
  <c r="A10" i="28"/>
  <c r="B9" i="28"/>
  <c r="A9" i="28"/>
  <c r="B8" i="28"/>
  <c r="A8" i="28"/>
  <c r="B7" i="28"/>
  <c r="A7" i="28"/>
  <c r="C67" i="27"/>
  <c r="B67" i="27"/>
  <c r="A67" i="27"/>
  <c r="G66" i="27"/>
  <c r="F66" i="27"/>
  <c r="E66" i="27"/>
  <c r="D66" i="27"/>
  <c r="B66" i="27"/>
  <c r="A66" i="27"/>
  <c r="F65" i="27"/>
  <c r="E65" i="27"/>
  <c r="D65" i="27"/>
  <c r="B65" i="27"/>
  <c r="A65" i="27"/>
  <c r="F64" i="27"/>
  <c r="E64" i="27"/>
  <c r="G64" i="27" s="1"/>
  <c r="D64" i="27"/>
  <c r="B64" i="27"/>
  <c r="A64" i="27"/>
  <c r="F63" i="27"/>
  <c r="E63" i="27"/>
  <c r="D63" i="27"/>
  <c r="G63" i="27" s="1"/>
  <c r="B63" i="27"/>
  <c r="A63" i="27"/>
  <c r="F62" i="27"/>
  <c r="E62" i="27"/>
  <c r="D62" i="27"/>
  <c r="G62" i="27" s="1"/>
  <c r="B62" i="27"/>
  <c r="A62" i="27"/>
  <c r="F61" i="27"/>
  <c r="E61" i="27"/>
  <c r="D61" i="27"/>
  <c r="B61" i="27"/>
  <c r="A61" i="27"/>
  <c r="F60" i="27"/>
  <c r="E60" i="27"/>
  <c r="D60" i="27"/>
  <c r="G60" i="27" s="1"/>
  <c r="B60" i="27"/>
  <c r="A60" i="27"/>
  <c r="F59" i="27"/>
  <c r="E59" i="27"/>
  <c r="D59" i="27"/>
  <c r="B59" i="27"/>
  <c r="A59" i="27"/>
  <c r="G58" i="27"/>
  <c r="F58" i="27"/>
  <c r="E58" i="27"/>
  <c r="D58" i="27"/>
  <c r="B58" i="27"/>
  <c r="A58" i="27"/>
  <c r="F57" i="27"/>
  <c r="E57" i="27"/>
  <c r="D57" i="27"/>
  <c r="B57" i="27"/>
  <c r="A57" i="27"/>
  <c r="F56" i="27"/>
  <c r="G56" i="27" s="1"/>
  <c r="E56" i="27"/>
  <c r="D56" i="27"/>
  <c r="B56" i="27"/>
  <c r="A56" i="27"/>
  <c r="F55" i="27"/>
  <c r="E55" i="27"/>
  <c r="D55" i="27"/>
  <c r="B55" i="27"/>
  <c r="A55" i="27"/>
  <c r="F54" i="27"/>
  <c r="E54" i="27"/>
  <c r="D54" i="27"/>
  <c r="G54" i="27" s="1"/>
  <c r="B54" i="27"/>
  <c r="A54" i="27"/>
  <c r="F53" i="27"/>
  <c r="E53" i="27"/>
  <c r="D53" i="27"/>
  <c r="B53" i="27"/>
  <c r="A53" i="27"/>
  <c r="F52" i="27"/>
  <c r="G52" i="27" s="1"/>
  <c r="E52" i="27"/>
  <c r="D52" i="27"/>
  <c r="B52" i="27"/>
  <c r="A52" i="27"/>
  <c r="F51" i="27"/>
  <c r="E51" i="27"/>
  <c r="G51" i="27" s="1"/>
  <c r="D51" i="27"/>
  <c r="B51" i="27"/>
  <c r="A51" i="27"/>
  <c r="G50" i="27"/>
  <c r="F50" i="27"/>
  <c r="E50" i="27"/>
  <c r="D50" i="27"/>
  <c r="B50" i="27"/>
  <c r="A50" i="27"/>
  <c r="F49" i="27"/>
  <c r="E49" i="27"/>
  <c r="D49" i="27"/>
  <c r="B49" i="27"/>
  <c r="A49" i="27"/>
  <c r="F48" i="27"/>
  <c r="G48" i="27" s="1"/>
  <c r="E48" i="27"/>
  <c r="D48" i="27"/>
  <c r="B48" i="27"/>
  <c r="A48" i="27"/>
  <c r="F47" i="27"/>
  <c r="E47" i="27"/>
  <c r="D47" i="27"/>
  <c r="B47" i="27"/>
  <c r="A47" i="27"/>
  <c r="F46" i="27"/>
  <c r="E46" i="27"/>
  <c r="D46" i="27"/>
  <c r="G46" i="27" s="1"/>
  <c r="B46" i="27"/>
  <c r="A46" i="27"/>
  <c r="F45" i="27"/>
  <c r="E45" i="27"/>
  <c r="G45" i="27" s="1"/>
  <c r="D45" i="27"/>
  <c r="B45" i="27"/>
  <c r="A45" i="27"/>
  <c r="F44" i="27"/>
  <c r="E44" i="27"/>
  <c r="D44" i="27"/>
  <c r="G44" i="27" s="1"/>
  <c r="B44" i="27"/>
  <c r="A44" i="27"/>
  <c r="F43" i="27"/>
  <c r="E43" i="27"/>
  <c r="D43" i="27"/>
  <c r="B43" i="27"/>
  <c r="A43" i="27"/>
  <c r="G42" i="27"/>
  <c r="F42" i="27"/>
  <c r="E42" i="27"/>
  <c r="D42" i="27"/>
  <c r="B42" i="27"/>
  <c r="A42" i="27"/>
  <c r="F41" i="27"/>
  <c r="E41" i="27"/>
  <c r="D41" i="27"/>
  <c r="B41" i="27"/>
  <c r="A41" i="27"/>
  <c r="F40" i="27"/>
  <c r="G40" i="27" s="1"/>
  <c r="E40" i="27"/>
  <c r="D40" i="27"/>
  <c r="B40" i="27"/>
  <c r="A40" i="27"/>
  <c r="F39" i="27"/>
  <c r="E39" i="27"/>
  <c r="D39" i="27"/>
  <c r="B39" i="27"/>
  <c r="A39" i="27"/>
  <c r="F38" i="27"/>
  <c r="E38" i="27"/>
  <c r="D38" i="27"/>
  <c r="G38" i="27" s="1"/>
  <c r="B38" i="27"/>
  <c r="A38" i="27"/>
  <c r="F37" i="27"/>
  <c r="E37" i="27"/>
  <c r="D37" i="27"/>
  <c r="B37" i="27"/>
  <c r="A37" i="27"/>
  <c r="F36" i="27"/>
  <c r="E36" i="27"/>
  <c r="D36" i="27"/>
  <c r="G36" i="27" s="1"/>
  <c r="B36" i="27"/>
  <c r="A36" i="27"/>
  <c r="F35" i="27"/>
  <c r="E35" i="27"/>
  <c r="D35" i="27"/>
  <c r="B35" i="27"/>
  <c r="A35" i="27"/>
  <c r="F34" i="27"/>
  <c r="G34" i="27" s="1"/>
  <c r="E34" i="27"/>
  <c r="D34" i="27"/>
  <c r="B34" i="27"/>
  <c r="A34" i="27"/>
  <c r="F33" i="27"/>
  <c r="E33" i="27"/>
  <c r="D33" i="27"/>
  <c r="B33" i="27"/>
  <c r="A33" i="27"/>
  <c r="F32" i="27"/>
  <c r="E32" i="27"/>
  <c r="D32" i="27"/>
  <c r="G32" i="27" s="1"/>
  <c r="B32" i="27"/>
  <c r="A32" i="27"/>
  <c r="F31" i="27"/>
  <c r="E31" i="27"/>
  <c r="D31" i="27"/>
  <c r="B31" i="27"/>
  <c r="A31" i="27"/>
  <c r="F30" i="27"/>
  <c r="E30" i="27"/>
  <c r="D30" i="27"/>
  <c r="G30" i="27" s="1"/>
  <c r="B30" i="27"/>
  <c r="A30" i="27"/>
  <c r="F29" i="27"/>
  <c r="E29" i="27"/>
  <c r="G29" i="27" s="1"/>
  <c r="D29" i="27"/>
  <c r="B29" i="27"/>
  <c r="A29" i="27"/>
  <c r="G28" i="27"/>
  <c r="F28" i="27"/>
  <c r="E28" i="27"/>
  <c r="D28" i="27"/>
  <c r="B28" i="27"/>
  <c r="A28" i="27"/>
  <c r="F27" i="27"/>
  <c r="E27" i="27"/>
  <c r="D27" i="27"/>
  <c r="B27" i="27"/>
  <c r="A27" i="27"/>
  <c r="F26" i="27"/>
  <c r="G26" i="27" s="1"/>
  <c r="E26" i="27"/>
  <c r="D26" i="27"/>
  <c r="B26" i="27"/>
  <c r="A26" i="27"/>
  <c r="F25" i="27"/>
  <c r="E25" i="27"/>
  <c r="D25" i="27"/>
  <c r="B25" i="27"/>
  <c r="A25" i="27"/>
  <c r="F24" i="27"/>
  <c r="E24" i="27"/>
  <c r="D24" i="27"/>
  <c r="G24" i="27" s="1"/>
  <c r="B24" i="27"/>
  <c r="A24" i="27"/>
  <c r="F23" i="27"/>
  <c r="E23" i="27"/>
  <c r="D23" i="27"/>
  <c r="B23" i="27"/>
  <c r="A23" i="27"/>
  <c r="G22" i="27"/>
  <c r="F22" i="27"/>
  <c r="E22" i="27"/>
  <c r="D22" i="27"/>
  <c r="B22" i="27"/>
  <c r="A22" i="27"/>
  <c r="F21" i="27"/>
  <c r="E21" i="27"/>
  <c r="D21" i="27"/>
  <c r="B21" i="27"/>
  <c r="A21" i="27"/>
  <c r="G20" i="27"/>
  <c r="F20" i="27"/>
  <c r="E20" i="27"/>
  <c r="D20" i="27"/>
  <c r="B20" i="27"/>
  <c r="A20" i="27"/>
  <c r="F19" i="27"/>
  <c r="E19" i="27"/>
  <c r="G19" i="27" s="1"/>
  <c r="D19" i="27"/>
  <c r="B19" i="27"/>
  <c r="A19" i="27"/>
  <c r="F18" i="27"/>
  <c r="E18" i="27"/>
  <c r="G18" i="27" s="1"/>
  <c r="D18" i="27"/>
  <c r="B18" i="27"/>
  <c r="A18" i="27"/>
  <c r="F17" i="27"/>
  <c r="E17" i="27"/>
  <c r="D17" i="27"/>
  <c r="B17" i="27"/>
  <c r="A17" i="27"/>
  <c r="F16" i="27"/>
  <c r="E16" i="27"/>
  <c r="D16" i="27"/>
  <c r="G16" i="27" s="1"/>
  <c r="B16" i="27"/>
  <c r="A16" i="27"/>
  <c r="F15" i="27"/>
  <c r="E15" i="27"/>
  <c r="G15" i="27" s="1"/>
  <c r="D15" i="27"/>
  <c r="B15" i="27"/>
  <c r="A15" i="27"/>
  <c r="G14" i="27"/>
  <c r="F14" i="27"/>
  <c r="E14" i="27"/>
  <c r="D14" i="27"/>
  <c r="B14" i="27"/>
  <c r="A14" i="27"/>
  <c r="F13" i="27"/>
  <c r="E13" i="27"/>
  <c r="D13" i="27"/>
  <c r="B13" i="27"/>
  <c r="A13" i="27"/>
  <c r="G12" i="27"/>
  <c r="F12" i="27"/>
  <c r="E12" i="27"/>
  <c r="D12" i="27"/>
  <c r="B12" i="27"/>
  <c r="A12" i="27"/>
  <c r="F11" i="27"/>
  <c r="E11" i="27"/>
  <c r="D11" i="27"/>
  <c r="B11" i="27"/>
  <c r="A11" i="27"/>
  <c r="F10" i="27"/>
  <c r="E10" i="27"/>
  <c r="D10" i="27"/>
  <c r="G10" i="27" s="1"/>
  <c r="B10" i="27"/>
  <c r="A10" i="27"/>
  <c r="F9" i="27"/>
  <c r="E9" i="27"/>
  <c r="G9" i="27" s="1"/>
  <c r="D9" i="27"/>
  <c r="B9" i="27"/>
  <c r="A9" i="27"/>
  <c r="G8" i="27"/>
  <c r="F8" i="27"/>
  <c r="E8" i="27"/>
  <c r="D8" i="27"/>
  <c r="B8" i="27"/>
  <c r="A8" i="27"/>
  <c r="F7" i="27"/>
  <c r="E7" i="27"/>
  <c r="D7" i="27"/>
  <c r="B7" i="27"/>
  <c r="A7" i="27"/>
  <c r="C67" i="26"/>
  <c r="B67" i="26"/>
  <c r="A67" i="26"/>
  <c r="F66" i="26"/>
  <c r="E66" i="26"/>
  <c r="D66" i="26"/>
  <c r="G66" i="26" s="1"/>
  <c r="B66" i="26"/>
  <c r="A66" i="26"/>
  <c r="F65" i="26"/>
  <c r="E65" i="26"/>
  <c r="D65" i="26"/>
  <c r="B65" i="26"/>
  <c r="A65" i="26"/>
  <c r="G64" i="26"/>
  <c r="F64" i="26"/>
  <c r="E64" i="26"/>
  <c r="D64" i="26"/>
  <c r="B64" i="26"/>
  <c r="A64" i="26"/>
  <c r="F63" i="26"/>
  <c r="E63" i="26"/>
  <c r="D63" i="26"/>
  <c r="G63" i="26" s="1"/>
  <c r="B63" i="26"/>
  <c r="A63" i="26"/>
  <c r="F62" i="26"/>
  <c r="G62" i="26" s="1"/>
  <c r="E62" i="26"/>
  <c r="D62" i="26"/>
  <c r="B62" i="26"/>
  <c r="A62" i="26"/>
  <c r="F61" i="26"/>
  <c r="E61" i="26"/>
  <c r="D61" i="26"/>
  <c r="G61" i="26" s="1"/>
  <c r="B61" i="26"/>
  <c r="A61" i="26"/>
  <c r="F60" i="26"/>
  <c r="E60" i="26"/>
  <c r="D60" i="26"/>
  <c r="G60" i="26" s="1"/>
  <c r="B60" i="26"/>
  <c r="A60" i="26"/>
  <c r="F59" i="26"/>
  <c r="E59" i="26"/>
  <c r="D59" i="26"/>
  <c r="B59" i="26"/>
  <c r="A59" i="26"/>
  <c r="F58" i="26"/>
  <c r="E58" i="26"/>
  <c r="D58" i="26"/>
  <c r="G58" i="26" s="1"/>
  <c r="B58" i="26"/>
  <c r="A58" i="26"/>
  <c r="F57" i="26"/>
  <c r="E57" i="26"/>
  <c r="D57" i="26"/>
  <c r="B57" i="26"/>
  <c r="A57" i="26"/>
  <c r="G56" i="26"/>
  <c r="F56" i="26"/>
  <c r="E56" i="26"/>
  <c r="D56" i="26"/>
  <c r="B56" i="26"/>
  <c r="A56" i="26"/>
  <c r="F55" i="26"/>
  <c r="E55" i="26"/>
  <c r="D55" i="26"/>
  <c r="G55" i="26" s="1"/>
  <c r="B55" i="26"/>
  <c r="A55" i="26"/>
  <c r="F54" i="26"/>
  <c r="G54" i="26" s="1"/>
  <c r="E54" i="26"/>
  <c r="D54" i="26"/>
  <c r="B54" i="26"/>
  <c r="A54" i="26"/>
  <c r="F53" i="26"/>
  <c r="E53" i="26"/>
  <c r="D53" i="26"/>
  <c r="G53" i="26" s="1"/>
  <c r="B53" i="26"/>
  <c r="A53" i="26"/>
  <c r="F52" i="26"/>
  <c r="E52" i="26"/>
  <c r="G52" i="26" s="1"/>
  <c r="D52" i="26"/>
  <c r="B52" i="26"/>
  <c r="A52" i="26"/>
  <c r="F51" i="26"/>
  <c r="E51" i="26"/>
  <c r="D51" i="26"/>
  <c r="B51" i="26"/>
  <c r="A51" i="26"/>
  <c r="F50" i="26"/>
  <c r="E50" i="26"/>
  <c r="D50" i="26"/>
  <c r="G50" i="26" s="1"/>
  <c r="B50" i="26"/>
  <c r="A50" i="26"/>
  <c r="F49" i="26"/>
  <c r="E49" i="26"/>
  <c r="G49" i="26" s="1"/>
  <c r="D49" i="26"/>
  <c r="B49" i="26"/>
  <c r="A49" i="26"/>
  <c r="G48" i="26"/>
  <c r="F48" i="26"/>
  <c r="E48" i="26"/>
  <c r="D48" i="26"/>
  <c r="B48" i="26"/>
  <c r="A48" i="26"/>
  <c r="F47" i="26"/>
  <c r="E47" i="26"/>
  <c r="D47" i="26"/>
  <c r="B47" i="26"/>
  <c r="A47" i="26"/>
  <c r="F46" i="26"/>
  <c r="G46" i="26" s="1"/>
  <c r="E46" i="26"/>
  <c r="D46" i="26"/>
  <c r="B46" i="26"/>
  <c r="A46" i="26"/>
  <c r="F45" i="26"/>
  <c r="E45" i="26"/>
  <c r="D45" i="26"/>
  <c r="B45" i="26"/>
  <c r="A45" i="26"/>
  <c r="F44" i="26"/>
  <c r="E44" i="26"/>
  <c r="G44" i="26" s="1"/>
  <c r="D44" i="26"/>
  <c r="B44" i="26"/>
  <c r="A44" i="26"/>
  <c r="F43" i="26"/>
  <c r="E43" i="26"/>
  <c r="D43" i="26"/>
  <c r="B43" i="26"/>
  <c r="A43" i="26"/>
  <c r="F42" i="26"/>
  <c r="E42" i="26"/>
  <c r="D42" i="26"/>
  <c r="G42" i="26" s="1"/>
  <c r="B42" i="26"/>
  <c r="A42" i="26"/>
  <c r="F41" i="26"/>
  <c r="E41" i="26"/>
  <c r="G41" i="26" s="1"/>
  <c r="D41" i="26"/>
  <c r="B41" i="26"/>
  <c r="A41" i="26"/>
  <c r="G40" i="26"/>
  <c r="F40" i="26"/>
  <c r="E40" i="26"/>
  <c r="D40" i="26"/>
  <c r="B40" i="26"/>
  <c r="A40" i="26"/>
  <c r="F39" i="26"/>
  <c r="E39" i="26"/>
  <c r="D39" i="26"/>
  <c r="B39" i="26"/>
  <c r="A39" i="26"/>
  <c r="F38" i="26"/>
  <c r="G38" i="26" s="1"/>
  <c r="E38" i="26"/>
  <c r="D38" i="26"/>
  <c r="B38" i="26"/>
  <c r="A38" i="26"/>
  <c r="F37" i="26"/>
  <c r="E37" i="26"/>
  <c r="D37" i="26"/>
  <c r="B37" i="26"/>
  <c r="A37" i="26"/>
  <c r="F36" i="26"/>
  <c r="E36" i="26"/>
  <c r="D36" i="26"/>
  <c r="B36" i="26"/>
  <c r="A36" i="26"/>
  <c r="F35" i="26"/>
  <c r="E35" i="26"/>
  <c r="D35" i="26"/>
  <c r="B35" i="26"/>
  <c r="A35" i="26"/>
  <c r="F34" i="26"/>
  <c r="E34" i="26"/>
  <c r="D34" i="26"/>
  <c r="G34" i="26" s="1"/>
  <c r="B34" i="26"/>
  <c r="A34" i="26"/>
  <c r="F33" i="26"/>
  <c r="E33" i="26"/>
  <c r="G33" i="26" s="1"/>
  <c r="D33" i="26"/>
  <c r="B33" i="26"/>
  <c r="A33" i="26"/>
  <c r="G32" i="26"/>
  <c r="F32" i="26"/>
  <c r="E32" i="26"/>
  <c r="D32" i="26"/>
  <c r="B32" i="26"/>
  <c r="A32" i="26"/>
  <c r="F31" i="26"/>
  <c r="E31" i="26"/>
  <c r="D31" i="26"/>
  <c r="B31" i="26"/>
  <c r="A31" i="26"/>
  <c r="F30" i="26"/>
  <c r="G30" i="26" s="1"/>
  <c r="E30" i="26"/>
  <c r="D30" i="26"/>
  <c r="B30" i="26"/>
  <c r="A30" i="26"/>
  <c r="F29" i="26"/>
  <c r="E29" i="26"/>
  <c r="D29" i="26"/>
  <c r="B29" i="26"/>
  <c r="A29" i="26"/>
  <c r="F28" i="26"/>
  <c r="E28" i="26"/>
  <c r="G28" i="26" s="1"/>
  <c r="D28" i="26"/>
  <c r="B28" i="26"/>
  <c r="A28" i="26"/>
  <c r="F27" i="26"/>
  <c r="E27" i="26"/>
  <c r="D27" i="26"/>
  <c r="B27" i="26"/>
  <c r="A27" i="26"/>
  <c r="F26" i="26"/>
  <c r="E26" i="26"/>
  <c r="D26" i="26"/>
  <c r="G26" i="26" s="1"/>
  <c r="B26" i="26"/>
  <c r="A26" i="26"/>
  <c r="F25" i="26"/>
  <c r="E25" i="26"/>
  <c r="G25" i="26" s="1"/>
  <c r="D25" i="26"/>
  <c r="B25" i="26"/>
  <c r="A25" i="26"/>
  <c r="G24" i="26"/>
  <c r="F24" i="26"/>
  <c r="E24" i="26"/>
  <c r="D24" i="26"/>
  <c r="B24" i="26"/>
  <c r="A24" i="26"/>
  <c r="F23" i="26"/>
  <c r="E23" i="26"/>
  <c r="D23" i="26"/>
  <c r="B23" i="26"/>
  <c r="A23" i="26"/>
  <c r="F22" i="26"/>
  <c r="G22" i="26" s="1"/>
  <c r="E22" i="26"/>
  <c r="D22" i="26"/>
  <c r="B22" i="26"/>
  <c r="A22" i="26"/>
  <c r="F21" i="26"/>
  <c r="E21" i="26"/>
  <c r="D21" i="26"/>
  <c r="B21" i="26"/>
  <c r="A21" i="26"/>
  <c r="F20" i="26"/>
  <c r="E20" i="26"/>
  <c r="G20" i="26" s="1"/>
  <c r="D20" i="26"/>
  <c r="B20" i="26"/>
  <c r="A20" i="26"/>
  <c r="F19" i="26"/>
  <c r="E19" i="26"/>
  <c r="D19" i="26"/>
  <c r="B19" i="26"/>
  <c r="A19" i="26"/>
  <c r="F18" i="26"/>
  <c r="E18" i="26"/>
  <c r="D18" i="26"/>
  <c r="G18" i="26" s="1"/>
  <c r="B18" i="26"/>
  <c r="A18" i="26"/>
  <c r="F17" i="26"/>
  <c r="E17" i="26"/>
  <c r="G17" i="26" s="1"/>
  <c r="D17" i="26"/>
  <c r="B17" i="26"/>
  <c r="A17" i="26"/>
  <c r="G16" i="26"/>
  <c r="F16" i="26"/>
  <c r="E16" i="26"/>
  <c r="D16" i="26"/>
  <c r="B16" i="26"/>
  <c r="A16" i="26"/>
  <c r="F15" i="26"/>
  <c r="E15" i="26"/>
  <c r="D15" i="26"/>
  <c r="B15" i="26"/>
  <c r="A15" i="26"/>
  <c r="F14" i="26"/>
  <c r="G14" i="26" s="1"/>
  <c r="E14" i="26"/>
  <c r="D14" i="26"/>
  <c r="B14" i="26"/>
  <c r="A14" i="26"/>
  <c r="F13" i="26"/>
  <c r="E13" i="26"/>
  <c r="D13" i="26"/>
  <c r="B13" i="26"/>
  <c r="A13" i="26"/>
  <c r="F12" i="26"/>
  <c r="E12" i="26"/>
  <c r="G12" i="26" s="1"/>
  <c r="D12" i="26"/>
  <c r="B12" i="26"/>
  <c r="A12" i="26"/>
  <c r="F11" i="26"/>
  <c r="E11" i="26"/>
  <c r="D11" i="26"/>
  <c r="B11" i="26"/>
  <c r="A11" i="26"/>
  <c r="F10" i="26"/>
  <c r="E10" i="26"/>
  <c r="D10" i="26"/>
  <c r="B10" i="26"/>
  <c r="A10" i="26"/>
  <c r="F9" i="26"/>
  <c r="E9" i="26"/>
  <c r="D9" i="26"/>
  <c r="B9" i="26"/>
  <c r="A9" i="26"/>
  <c r="G8" i="26"/>
  <c r="F8" i="26"/>
  <c r="E8" i="26"/>
  <c r="D8" i="26"/>
  <c r="B8" i="26"/>
  <c r="A8" i="26"/>
  <c r="F7" i="26"/>
  <c r="E7" i="26"/>
  <c r="D7" i="26"/>
  <c r="B7" i="26"/>
  <c r="A7" i="26"/>
  <c r="G22" i="29" l="1"/>
  <c r="G20" i="29"/>
  <c r="G61" i="27"/>
  <c r="G59" i="27"/>
  <c r="G57" i="27"/>
  <c r="G55" i="27"/>
  <c r="G53" i="27"/>
  <c r="G49" i="27"/>
  <c r="G47" i="27"/>
  <c r="G43" i="27"/>
  <c r="G41" i="27"/>
  <c r="G39" i="27"/>
  <c r="G37" i="27"/>
  <c r="G35" i="27"/>
  <c r="G33" i="27"/>
  <c r="G31" i="27"/>
  <c r="G27" i="27"/>
  <c r="G25" i="27"/>
  <c r="G17" i="27"/>
  <c r="G13" i="27"/>
  <c r="G11" i="27"/>
  <c r="G7" i="27"/>
  <c r="G65" i="27"/>
  <c r="D67" i="27"/>
  <c r="G21" i="27"/>
  <c r="G23" i="27"/>
  <c r="F67" i="27"/>
  <c r="G36" i="26"/>
  <c r="G10" i="26"/>
  <c r="D67" i="26"/>
  <c r="G9" i="26"/>
  <c r="D67" i="29"/>
  <c r="E67" i="29"/>
  <c r="G15" i="29"/>
  <c r="G23" i="29"/>
  <c r="G31" i="29"/>
  <c r="G39" i="29"/>
  <c r="G47" i="29"/>
  <c r="G55" i="29"/>
  <c r="F67" i="29"/>
  <c r="G13" i="29"/>
  <c r="G21" i="29"/>
  <c r="G29" i="29"/>
  <c r="G37" i="29"/>
  <c r="G45" i="29"/>
  <c r="G53" i="29"/>
  <c r="G61" i="29"/>
  <c r="G11" i="29"/>
  <c r="G19" i="29"/>
  <c r="G27" i="29"/>
  <c r="G35" i="29"/>
  <c r="G43" i="29"/>
  <c r="G51" i="29"/>
  <c r="G59" i="29"/>
  <c r="G65" i="29"/>
  <c r="G7" i="29"/>
  <c r="D67" i="28"/>
  <c r="F67" i="28"/>
  <c r="E67" i="28"/>
  <c r="E67" i="27"/>
  <c r="G47" i="26"/>
  <c r="G13" i="26"/>
  <c r="G21" i="26"/>
  <c r="G29" i="26"/>
  <c r="G37" i="26"/>
  <c r="G45" i="26"/>
  <c r="G59" i="26"/>
  <c r="G7" i="26"/>
  <c r="G15" i="26"/>
  <c r="G23" i="26"/>
  <c r="G31" i="26"/>
  <c r="G39" i="26"/>
  <c r="F67" i="26"/>
  <c r="G11" i="26"/>
  <c r="G19" i="26"/>
  <c r="G27" i="26"/>
  <c r="G35" i="26"/>
  <c r="G43" i="26"/>
  <c r="G51" i="26"/>
  <c r="G57" i="26"/>
  <c r="G65" i="26"/>
  <c r="E67" i="26"/>
  <c r="G67" i="29" l="1"/>
  <c r="G67" i="27"/>
  <c r="G67" i="26"/>
  <c r="G67" i="28"/>
  <c r="C67" i="25"/>
  <c r="B67" i="25"/>
  <c r="A67" i="25"/>
  <c r="G66" i="25"/>
  <c r="F66" i="25"/>
  <c r="E66" i="25"/>
  <c r="D66" i="25"/>
  <c r="B66" i="25"/>
  <c r="A66" i="25"/>
  <c r="F65" i="25"/>
  <c r="E65" i="25"/>
  <c r="D65" i="25"/>
  <c r="B65" i="25"/>
  <c r="A65" i="25"/>
  <c r="F64" i="25"/>
  <c r="E64" i="25"/>
  <c r="D64" i="25"/>
  <c r="G64" i="25" s="1"/>
  <c r="B64" i="25"/>
  <c r="A64" i="25"/>
  <c r="F63" i="25"/>
  <c r="E63" i="25"/>
  <c r="G63" i="25" s="1"/>
  <c r="D63" i="25"/>
  <c r="B63" i="25"/>
  <c r="A63" i="25"/>
  <c r="G62" i="25"/>
  <c r="F62" i="25"/>
  <c r="E62" i="25"/>
  <c r="D62" i="25"/>
  <c r="B62" i="25"/>
  <c r="A62" i="25"/>
  <c r="F61" i="25"/>
  <c r="E61" i="25"/>
  <c r="D61" i="25"/>
  <c r="B61" i="25"/>
  <c r="A61" i="25"/>
  <c r="F60" i="25"/>
  <c r="E60" i="25"/>
  <c r="D60" i="25"/>
  <c r="G60" i="25" s="1"/>
  <c r="B60" i="25"/>
  <c r="A60" i="25"/>
  <c r="F59" i="25"/>
  <c r="E59" i="25"/>
  <c r="G59" i="25" s="1"/>
  <c r="D59" i="25"/>
  <c r="B59" i="25"/>
  <c r="A59" i="25"/>
  <c r="F58" i="25"/>
  <c r="E58" i="25"/>
  <c r="G58" i="25" s="1"/>
  <c r="D58" i="25"/>
  <c r="B58" i="25"/>
  <c r="A58" i="25"/>
  <c r="F57" i="25"/>
  <c r="E57" i="25"/>
  <c r="D57" i="25"/>
  <c r="B57" i="25"/>
  <c r="A57" i="25"/>
  <c r="F56" i="25"/>
  <c r="E56" i="25"/>
  <c r="D56" i="25"/>
  <c r="G56" i="25" s="1"/>
  <c r="B56" i="25"/>
  <c r="A56" i="25"/>
  <c r="F55" i="25"/>
  <c r="E55" i="25"/>
  <c r="G55" i="25" s="1"/>
  <c r="D55" i="25"/>
  <c r="B55" i="25"/>
  <c r="A55" i="25"/>
  <c r="G54" i="25"/>
  <c r="F54" i="25"/>
  <c r="E54" i="25"/>
  <c r="D54" i="25"/>
  <c r="B54" i="25"/>
  <c r="A54" i="25"/>
  <c r="F53" i="25"/>
  <c r="E53" i="25"/>
  <c r="D53" i="25"/>
  <c r="B53" i="25"/>
  <c r="A53" i="25"/>
  <c r="F52" i="25"/>
  <c r="E52" i="25"/>
  <c r="D52" i="25"/>
  <c r="G52" i="25" s="1"/>
  <c r="B52" i="25"/>
  <c r="A52" i="25"/>
  <c r="F51" i="25"/>
  <c r="E51" i="25"/>
  <c r="G51" i="25" s="1"/>
  <c r="D51" i="25"/>
  <c r="B51" i="25"/>
  <c r="A51" i="25"/>
  <c r="F50" i="25"/>
  <c r="E50" i="25"/>
  <c r="G50" i="25" s="1"/>
  <c r="D50" i="25"/>
  <c r="B50" i="25"/>
  <c r="A50" i="25"/>
  <c r="F49" i="25"/>
  <c r="E49" i="25"/>
  <c r="D49" i="25"/>
  <c r="B49" i="25"/>
  <c r="A49" i="25"/>
  <c r="F48" i="25"/>
  <c r="E48" i="25"/>
  <c r="D48" i="25"/>
  <c r="G48" i="25" s="1"/>
  <c r="B48" i="25"/>
  <c r="A48" i="25"/>
  <c r="F47" i="25"/>
  <c r="E47" i="25"/>
  <c r="G47" i="25" s="1"/>
  <c r="D47" i="25"/>
  <c r="B47" i="25"/>
  <c r="A47" i="25"/>
  <c r="G46" i="25"/>
  <c r="F46" i="25"/>
  <c r="E46" i="25"/>
  <c r="D46" i="25"/>
  <c r="B46" i="25"/>
  <c r="A46" i="25"/>
  <c r="F45" i="25"/>
  <c r="E45" i="25"/>
  <c r="D45" i="25"/>
  <c r="B45" i="25"/>
  <c r="A45" i="25"/>
  <c r="F44" i="25"/>
  <c r="E44" i="25"/>
  <c r="D44" i="25"/>
  <c r="G44" i="25" s="1"/>
  <c r="B44" i="25"/>
  <c r="A44" i="25"/>
  <c r="F43" i="25"/>
  <c r="E43" i="25"/>
  <c r="G43" i="25" s="1"/>
  <c r="D43" i="25"/>
  <c r="B43" i="25"/>
  <c r="A43" i="25"/>
  <c r="F42" i="25"/>
  <c r="E42" i="25"/>
  <c r="G42" i="25" s="1"/>
  <c r="D42" i="25"/>
  <c r="B42" i="25"/>
  <c r="A42" i="25"/>
  <c r="F41" i="25"/>
  <c r="E41" i="25"/>
  <c r="D41" i="25"/>
  <c r="B41" i="25"/>
  <c r="A41" i="25"/>
  <c r="F40" i="25"/>
  <c r="E40" i="25"/>
  <c r="D40" i="25"/>
  <c r="G40" i="25" s="1"/>
  <c r="B40" i="25"/>
  <c r="A40" i="25"/>
  <c r="F39" i="25"/>
  <c r="E39" i="25"/>
  <c r="G39" i="25" s="1"/>
  <c r="D39" i="25"/>
  <c r="B39" i="25"/>
  <c r="A39" i="25"/>
  <c r="G38" i="25"/>
  <c r="F38" i="25"/>
  <c r="E38" i="25"/>
  <c r="D38" i="25"/>
  <c r="B38" i="25"/>
  <c r="A38" i="25"/>
  <c r="F37" i="25"/>
  <c r="E37" i="25"/>
  <c r="D37" i="25"/>
  <c r="B37" i="25"/>
  <c r="A37" i="25"/>
  <c r="F36" i="25"/>
  <c r="E36" i="25"/>
  <c r="D36" i="25"/>
  <c r="G36" i="25" s="1"/>
  <c r="B36" i="25"/>
  <c r="A36" i="25"/>
  <c r="F35" i="25"/>
  <c r="E35" i="25"/>
  <c r="G35" i="25" s="1"/>
  <c r="D35" i="25"/>
  <c r="B35" i="25"/>
  <c r="A35" i="25"/>
  <c r="F34" i="25"/>
  <c r="E34" i="25"/>
  <c r="G34" i="25" s="1"/>
  <c r="D34" i="25"/>
  <c r="B34" i="25"/>
  <c r="A34" i="25"/>
  <c r="F33" i="25"/>
  <c r="E33" i="25"/>
  <c r="D33" i="25"/>
  <c r="B33" i="25"/>
  <c r="A33" i="25"/>
  <c r="F32" i="25"/>
  <c r="E32" i="25"/>
  <c r="D32" i="25"/>
  <c r="G32" i="25" s="1"/>
  <c r="B32" i="25"/>
  <c r="A32" i="25"/>
  <c r="F31" i="25"/>
  <c r="E31" i="25"/>
  <c r="D31" i="25"/>
  <c r="B31" i="25"/>
  <c r="A31" i="25"/>
  <c r="G30" i="25"/>
  <c r="F30" i="25"/>
  <c r="E30" i="25"/>
  <c r="D30" i="25"/>
  <c r="B30" i="25"/>
  <c r="A30" i="25"/>
  <c r="F29" i="25"/>
  <c r="E29" i="25"/>
  <c r="D29" i="25"/>
  <c r="B29" i="25"/>
  <c r="A29" i="25"/>
  <c r="F28" i="25"/>
  <c r="E28" i="25"/>
  <c r="D28" i="25"/>
  <c r="G28" i="25" s="1"/>
  <c r="B28" i="25"/>
  <c r="A28" i="25"/>
  <c r="F27" i="25"/>
  <c r="E27" i="25"/>
  <c r="G27" i="25" s="1"/>
  <c r="D27" i="25"/>
  <c r="B27" i="25"/>
  <c r="A27" i="25"/>
  <c r="F26" i="25"/>
  <c r="E26" i="25"/>
  <c r="G26" i="25" s="1"/>
  <c r="D26" i="25"/>
  <c r="B26" i="25"/>
  <c r="A26" i="25"/>
  <c r="F25" i="25"/>
  <c r="E25" i="25"/>
  <c r="D25" i="25"/>
  <c r="B25" i="25"/>
  <c r="A25" i="25"/>
  <c r="F24" i="25"/>
  <c r="E24" i="25"/>
  <c r="D24" i="25"/>
  <c r="G24" i="25" s="1"/>
  <c r="B24" i="25"/>
  <c r="A24" i="25"/>
  <c r="F23" i="25"/>
  <c r="E23" i="25"/>
  <c r="D23" i="25"/>
  <c r="B23" i="25"/>
  <c r="A23" i="25"/>
  <c r="G22" i="25"/>
  <c r="F22" i="25"/>
  <c r="E22" i="25"/>
  <c r="D22" i="25"/>
  <c r="B22" i="25"/>
  <c r="A22" i="25"/>
  <c r="F21" i="25"/>
  <c r="E21" i="25"/>
  <c r="D21" i="25"/>
  <c r="B21" i="25"/>
  <c r="A21" i="25"/>
  <c r="F20" i="25"/>
  <c r="E20" i="25"/>
  <c r="D20" i="25"/>
  <c r="G20" i="25" s="1"/>
  <c r="B20" i="25"/>
  <c r="A20" i="25"/>
  <c r="F19" i="25"/>
  <c r="E19" i="25"/>
  <c r="G19" i="25" s="1"/>
  <c r="D19" i="25"/>
  <c r="B19" i="25"/>
  <c r="A19" i="25"/>
  <c r="F18" i="25"/>
  <c r="E18" i="25"/>
  <c r="G18" i="25" s="1"/>
  <c r="D18" i="25"/>
  <c r="B18" i="25"/>
  <c r="A18" i="25"/>
  <c r="F17" i="25"/>
  <c r="E17" i="25"/>
  <c r="D17" i="25"/>
  <c r="B17" i="25"/>
  <c r="A17" i="25"/>
  <c r="F16" i="25"/>
  <c r="E16" i="25"/>
  <c r="D16" i="25"/>
  <c r="G16" i="25" s="1"/>
  <c r="B16" i="25"/>
  <c r="A16" i="25"/>
  <c r="F15" i="25"/>
  <c r="E15" i="25"/>
  <c r="G15" i="25" s="1"/>
  <c r="D15" i="25"/>
  <c r="B15" i="25"/>
  <c r="A15" i="25"/>
  <c r="G14" i="25"/>
  <c r="F14" i="25"/>
  <c r="E14" i="25"/>
  <c r="D14" i="25"/>
  <c r="B14" i="25"/>
  <c r="A14" i="25"/>
  <c r="F13" i="25"/>
  <c r="E13" i="25"/>
  <c r="D13" i="25"/>
  <c r="B13" i="25"/>
  <c r="A13" i="25"/>
  <c r="F12" i="25"/>
  <c r="E12" i="25"/>
  <c r="D12" i="25"/>
  <c r="G12" i="25" s="1"/>
  <c r="B12" i="25"/>
  <c r="A12" i="25"/>
  <c r="F11" i="25"/>
  <c r="E11" i="25"/>
  <c r="D11" i="25"/>
  <c r="B11" i="25"/>
  <c r="A11" i="25"/>
  <c r="F10" i="25"/>
  <c r="E10" i="25"/>
  <c r="D10" i="25"/>
  <c r="B10" i="25"/>
  <c r="A10" i="25"/>
  <c r="F9" i="25"/>
  <c r="E9" i="25"/>
  <c r="D9" i="25"/>
  <c r="B9" i="25"/>
  <c r="A9" i="25"/>
  <c r="F8" i="25"/>
  <c r="E8" i="25"/>
  <c r="D8" i="25"/>
  <c r="G8" i="25" s="1"/>
  <c r="B8" i="25"/>
  <c r="A8" i="25"/>
  <c r="F7" i="25"/>
  <c r="E7" i="25"/>
  <c r="D7" i="25"/>
  <c r="B7" i="25"/>
  <c r="A7" i="25"/>
  <c r="G23" i="25" l="1"/>
  <c r="G31" i="25"/>
  <c r="G11" i="25"/>
  <c r="G10" i="25"/>
  <c r="F67" i="25"/>
  <c r="G13" i="25"/>
  <c r="G21" i="25"/>
  <c r="G29" i="25"/>
  <c r="G37" i="25"/>
  <c r="G45" i="25"/>
  <c r="G53" i="25"/>
  <c r="G61" i="25"/>
  <c r="G65" i="25"/>
  <c r="D67" i="25"/>
  <c r="G9" i="25"/>
  <c r="G17" i="25"/>
  <c r="G25" i="25"/>
  <c r="G33" i="25"/>
  <c r="G41" i="25"/>
  <c r="G49" i="25"/>
  <c r="G57" i="25"/>
  <c r="G7" i="25"/>
  <c r="E67" i="25"/>
  <c r="B67" i="24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G50" i="17" s="1"/>
  <c r="B50" i="17"/>
  <c r="A50" i="17"/>
  <c r="F49" i="17"/>
  <c r="E49" i="17"/>
  <c r="D49" i="17"/>
  <c r="B49" i="17"/>
  <c r="A49" i="17"/>
  <c r="G48" i="17"/>
  <c r="F48" i="17"/>
  <c r="E48" i="17"/>
  <c r="D48" i="17"/>
  <c r="B48" i="17"/>
  <c r="A48" i="17"/>
  <c r="F47" i="17"/>
  <c r="E47" i="17"/>
  <c r="D47" i="17"/>
  <c r="G47" i="17" s="1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G40" i="17" s="1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G30" i="17" s="1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AG67" i="4"/>
  <c r="AJ66" i="4"/>
  <c r="AI66" i="4"/>
  <c r="AK66" i="4" s="1"/>
  <c r="AH66" i="4"/>
  <c r="AJ65" i="4"/>
  <c r="AI65" i="4"/>
  <c r="AK65" i="4" s="1"/>
  <c r="AH65" i="4"/>
  <c r="AJ64" i="4"/>
  <c r="AI64" i="4"/>
  <c r="AK64" i="4" s="1"/>
  <c r="AH64" i="4"/>
  <c r="AJ63" i="4"/>
  <c r="AI63" i="4"/>
  <c r="AK63" i="4" s="1"/>
  <c r="AH63" i="4"/>
  <c r="AJ62" i="4"/>
  <c r="AI62" i="4"/>
  <c r="AK62" i="4" s="1"/>
  <c r="AH62" i="4"/>
  <c r="AJ61" i="4"/>
  <c r="AI61" i="4"/>
  <c r="AK61" i="4" s="1"/>
  <c r="AH61" i="4"/>
  <c r="AJ60" i="4"/>
  <c r="AI60" i="4"/>
  <c r="AK60" i="4" s="1"/>
  <c r="AH60" i="4"/>
  <c r="AJ59" i="4"/>
  <c r="AI59" i="4"/>
  <c r="AK59" i="4" s="1"/>
  <c r="AH59" i="4"/>
  <c r="AJ58" i="4"/>
  <c r="AI58" i="4"/>
  <c r="AK58" i="4" s="1"/>
  <c r="AH58" i="4"/>
  <c r="AJ57" i="4"/>
  <c r="AI57" i="4"/>
  <c r="AK57" i="4" s="1"/>
  <c r="AH57" i="4"/>
  <c r="AJ56" i="4"/>
  <c r="AI56" i="4"/>
  <c r="AK56" i="4" s="1"/>
  <c r="AH56" i="4"/>
  <c r="AJ55" i="4"/>
  <c r="AI55" i="4"/>
  <c r="AK55" i="4" s="1"/>
  <c r="AH55" i="4"/>
  <c r="AJ54" i="4"/>
  <c r="AI54" i="4"/>
  <c r="AK54" i="4" s="1"/>
  <c r="AH54" i="4"/>
  <c r="AJ53" i="4"/>
  <c r="AI53" i="4"/>
  <c r="AK53" i="4" s="1"/>
  <c r="AH53" i="4"/>
  <c r="AJ52" i="4"/>
  <c r="AI52" i="4"/>
  <c r="AK52" i="4" s="1"/>
  <c r="AH52" i="4"/>
  <c r="AJ51" i="4"/>
  <c r="AI51" i="4"/>
  <c r="AK51" i="4" s="1"/>
  <c r="AH51" i="4"/>
  <c r="AJ50" i="4"/>
  <c r="AI50" i="4"/>
  <c r="AK50" i="4" s="1"/>
  <c r="AH50" i="4"/>
  <c r="AJ49" i="4"/>
  <c r="AI49" i="4"/>
  <c r="AK49" i="4" s="1"/>
  <c r="AH49" i="4"/>
  <c r="AJ48" i="4"/>
  <c r="AI48" i="4"/>
  <c r="AK48" i="4" s="1"/>
  <c r="AH48" i="4"/>
  <c r="AJ47" i="4"/>
  <c r="AI47" i="4"/>
  <c r="AK47" i="4" s="1"/>
  <c r="AH47" i="4"/>
  <c r="AJ46" i="4"/>
  <c r="AI46" i="4"/>
  <c r="AK46" i="4" s="1"/>
  <c r="AH46" i="4"/>
  <c r="AJ45" i="4"/>
  <c r="AI45" i="4"/>
  <c r="AK45" i="4" s="1"/>
  <c r="AH45" i="4"/>
  <c r="AJ44" i="4"/>
  <c r="AI44" i="4"/>
  <c r="AK44" i="4" s="1"/>
  <c r="AH44" i="4"/>
  <c r="AJ43" i="4"/>
  <c r="AI43" i="4"/>
  <c r="AK43" i="4" s="1"/>
  <c r="AH43" i="4"/>
  <c r="AJ42" i="4"/>
  <c r="AI42" i="4"/>
  <c r="AK42" i="4" s="1"/>
  <c r="AH42" i="4"/>
  <c r="AJ41" i="4"/>
  <c r="AI41" i="4"/>
  <c r="AK41" i="4" s="1"/>
  <c r="AH41" i="4"/>
  <c r="AJ40" i="4"/>
  <c r="AI40" i="4"/>
  <c r="AK40" i="4" s="1"/>
  <c r="AH40" i="4"/>
  <c r="AJ39" i="4"/>
  <c r="AI39" i="4"/>
  <c r="AK39" i="4" s="1"/>
  <c r="AH39" i="4"/>
  <c r="AJ38" i="4"/>
  <c r="AI38" i="4"/>
  <c r="AH38" i="4"/>
  <c r="AJ37" i="4"/>
  <c r="AI37" i="4"/>
  <c r="AH37" i="4"/>
  <c r="AJ36" i="4"/>
  <c r="AI36" i="4"/>
  <c r="AH36" i="4"/>
  <c r="AJ35" i="4"/>
  <c r="AI35" i="4"/>
  <c r="AK35" i="4" s="1"/>
  <c r="AH35" i="4"/>
  <c r="AJ34" i="4"/>
  <c r="AI34" i="4"/>
  <c r="AH34" i="4"/>
  <c r="AJ33" i="4"/>
  <c r="AI33" i="4"/>
  <c r="AH33" i="4"/>
  <c r="AJ32" i="4"/>
  <c r="AI32" i="4"/>
  <c r="AH32" i="4"/>
  <c r="AJ31" i="4"/>
  <c r="AI31" i="4"/>
  <c r="AK31" i="4" s="1"/>
  <c r="AH31" i="4"/>
  <c r="AJ30" i="4"/>
  <c r="AI30" i="4"/>
  <c r="AH30" i="4"/>
  <c r="AJ29" i="4"/>
  <c r="AI29" i="4"/>
  <c r="AH29" i="4"/>
  <c r="AJ28" i="4"/>
  <c r="AI28" i="4"/>
  <c r="AH28" i="4"/>
  <c r="AJ27" i="4"/>
  <c r="AI27" i="4"/>
  <c r="AH27" i="4"/>
  <c r="AJ26" i="4"/>
  <c r="AI26" i="4"/>
  <c r="AK26" i="4" s="1"/>
  <c r="AH26" i="4"/>
  <c r="AJ25" i="4"/>
  <c r="AI25" i="4"/>
  <c r="AH25" i="4"/>
  <c r="AJ24" i="4"/>
  <c r="AI24" i="4"/>
  <c r="AK24" i="4" s="1"/>
  <c r="AH24" i="4"/>
  <c r="AJ23" i="4"/>
  <c r="AI23" i="4"/>
  <c r="AH23" i="4"/>
  <c r="AJ22" i="4"/>
  <c r="AI22" i="4"/>
  <c r="AK22" i="4" s="1"/>
  <c r="AH22" i="4"/>
  <c r="AJ21" i="4"/>
  <c r="AI21" i="4"/>
  <c r="AH21" i="4"/>
  <c r="AK21" i="4" s="1"/>
  <c r="AJ20" i="4"/>
  <c r="AI20" i="4"/>
  <c r="AH20" i="4"/>
  <c r="AJ19" i="4"/>
  <c r="AI19" i="4"/>
  <c r="AH19" i="4"/>
  <c r="AJ18" i="4"/>
  <c r="AI18" i="4"/>
  <c r="AH18" i="4"/>
  <c r="AJ17" i="4"/>
  <c r="AI17" i="4"/>
  <c r="AH17" i="4"/>
  <c r="AK17" i="4" s="1"/>
  <c r="AJ16" i="4"/>
  <c r="AI16" i="4"/>
  <c r="AH16" i="4"/>
  <c r="AJ15" i="4"/>
  <c r="AI15" i="4"/>
  <c r="AH15" i="4"/>
  <c r="AJ14" i="4"/>
  <c r="AI14" i="4"/>
  <c r="AH14" i="4"/>
  <c r="AJ13" i="4"/>
  <c r="AI13" i="4"/>
  <c r="AH13" i="4"/>
  <c r="AK13" i="4" s="1"/>
  <c r="AJ12" i="4"/>
  <c r="AI12" i="4"/>
  <c r="AH12" i="4"/>
  <c r="AJ11" i="4"/>
  <c r="AI11" i="4"/>
  <c r="AH11" i="4"/>
  <c r="AJ10" i="4"/>
  <c r="AI10" i="4"/>
  <c r="AH10" i="4"/>
  <c r="AJ9" i="4"/>
  <c r="AI9" i="4"/>
  <c r="AH9" i="4"/>
  <c r="AK9" i="4" s="1"/>
  <c r="AJ8" i="4"/>
  <c r="AI8" i="4"/>
  <c r="AH8" i="4"/>
  <c r="AJ7" i="4"/>
  <c r="AI7" i="4"/>
  <c r="AH7" i="4"/>
  <c r="AB67" i="4"/>
  <c r="AE66" i="4"/>
  <c r="AD66" i="4"/>
  <c r="AF66" i="4"/>
  <c r="AE65" i="4"/>
  <c r="AD65" i="4"/>
  <c r="AE64" i="4"/>
  <c r="AD64" i="4"/>
  <c r="AE63" i="4"/>
  <c r="AD63" i="4"/>
  <c r="AE62" i="4"/>
  <c r="AD62" i="4"/>
  <c r="AF62" i="4"/>
  <c r="AE61" i="4"/>
  <c r="AD61" i="4"/>
  <c r="AE60" i="4"/>
  <c r="AD60" i="4"/>
  <c r="AE59" i="4"/>
  <c r="AD59" i="4"/>
  <c r="AE58" i="4"/>
  <c r="AD58" i="4"/>
  <c r="AF58" i="4"/>
  <c r="AE57" i="4"/>
  <c r="AD57" i="4"/>
  <c r="AE56" i="4"/>
  <c r="AD56" i="4"/>
  <c r="AE55" i="4"/>
  <c r="AD55" i="4"/>
  <c r="AE54" i="4"/>
  <c r="AD54" i="4"/>
  <c r="AF54" i="4" s="1"/>
  <c r="AE53" i="4"/>
  <c r="AD53" i="4"/>
  <c r="AE52" i="4"/>
  <c r="AD52" i="4"/>
  <c r="AE51" i="4"/>
  <c r="AD51" i="4"/>
  <c r="AE50" i="4"/>
  <c r="AD50" i="4"/>
  <c r="AF50" i="4" s="1"/>
  <c r="AE49" i="4"/>
  <c r="AD49" i="4"/>
  <c r="AE48" i="4"/>
  <c r="AD48" i="4"/>
  <c r="AE47" i="4"/>
  <c r="AD47" i="4"/>
  <c r="AE46" i="4"/>
  <c r="AD46" i="4"/>
  <c r="AF46" i="4"/>
  <c r="AE45" i="4"/>
  <c r="AD45" i="4"/>
  <c r="AE44" i="4"/>
  <c r="AD44" i="4"/>
  <c r="AE43" i="4"/>
  <c r="AD43" i="4"/>
  <c r="AE42" i="4"/>
  <c r="AD42" i="4"/>
  <c r="AF42" i="4"/>
  <c r="AE41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F34" i="4" s="1"/>
  <c r="AE33" i="4"/>
  <c r="AD33" i="4"/>
  <c r="AE32" i="4"/>
  <c r="AD32" i="4"/>
  <c r="AE31" i="4"/>
  <c r="AD31" i="4"/>
  <c r="AE30" i="4"/>
  <c r="AD30" i="4"/>
  <c r="AE29" i="4"/>
  <c r="AD29" i="4"/>
  <c r="AE28" i="4"/>
  <c r="AD28" i="4"/>
  <c r="AE27" i="4"/>
  <c r="AD27" i="4"/>
  <c r="AE26" i="4"/>
  <c r="AD26" i="4"/>
  <c r="AF26" i="4" s="1"/>
  <c r="AE25" i="4"/>
  <c r="AD25" i="4"/>
  <c r="AE24" i="4"/>
  <c r="AD24" i="4"/>
  <c r="AE23" i="4"/>
  <c r="AD23" i="4"/>
  <c r="AE22" i="4"/>
  <c r="AD22" i="4"/>
  <c r="AE21" i="4"/>
  <c r="AD21" i="4"/>
  <c r="AE20" i="4"/>
  <c r="AD20" i="4"/>
  <c r="AE19" i="4"/>
  <c r="AD19" i="4"/>
  <c r="AE18" i="4"/>
  <c r="AD18" i="4"/>
  <c r="AE17" i="4"/>
  <c r="AD17" i="4"/>
  <c r="AE16" i="4"/>
  <c r="AD16" i="4"/>
  <c r="AE15" i="4"/>
  <c r="AD15" i="4"/>
  <c r="AE14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W67" i="4"/>
  <c r="Z66" i="4"/>
  <c r="Y66" i="4"/>
  <c r="Z65" i="4"/>
  <c r="Y65" i="4"/>
  <c r="Z64" i="4"/>
  <c r="Y64" i="4"/>
  <c r="Z63" i="4"/>
  <c r="Y63" i="4"/>
  <c r="Z62" i="4"/>
  <c r="Y62" i="4"/>
  <c r="Z61" i="4"/>
  <c r="Y61" i="4"/>
  <c r="Z60" i="4"/>
  <c r="Y60" i="4"/>
  <c r="Z59" i="4"/>
  <c r="Y59" i="4"/>
  <c r="Z58" i="4"/>
  <c r="Y58" i="4"/>
  <c r="Z57" i="4"/>
  <c r="Y57" i="4"/>
  <c r="Z56" i="4"/>
  <c r="Y56" i="4"/>
  <c r="AA56" i="4"/>
  <c r="Z55" i="4"/>
  <c r="Y55" i="4"/>
  <c r="Z54" i="4"/>
  <c r="Y54" i="4"/>
  <c r="Z53" i="4"/>
  <c r="Y53" i="4"/>
  <c r="Z52" i="4"/>
  <c r="Y52" i="4"/>
  <c r="Z51" i="4"/>
  <c r="Y51" i="4"/>
  <c r="Z50" i="4"/>
  <c r="Y50" i="4"/>
  <c r="Z49" i="4"/>
  <c r="Y49" i="4"/>
  <c r="Z48" i="4"/>
  <c r="Y48" i="4"/>
  <c r="Z47" i="4"/>
  <c r="Y47" i="4"/>
  <c r="Z46" i="4"/>
  <c r="Y46" i="4"/>
  <c r="Z45" i="4"/>
  <c r="Y45" i="4"/>
  <c r="Z44" i="4"/>
  <c r="Y44" i="4"/>
  <c r="AA44" i="4"/>
  <c r="Z43" i="4"/>
  <c r="Y43" i="4"/>
  <c r="Z42" i="4"/>
  <c r="Y42" i="4"/>
  <c r="Z41" i="4"/>
  <c r="Y41" i="4"/>
  <c r="AA41" i="4"/>
  <c r="Z40" i="4"/>
  <c r="Y40" i="4"/>
  <c r="AA40" i="4" s="1"/>
  <c r="Z39" i="4"/>
  <c r="Y39" i="4"/>
  <c r="Z38" i="4"/>
  <c r="Y38" i="4"/>
  <c r="Z37" i="4"/>
  <c r="Y37" i="4"/>
  <c r="AA37" i="4"/>
  <c r="Z36" i="4"/>
  <c r="Y36" i="4"/>
  <c r="AA36" i="4"/>
  <c r="Z35" i="4"/>
  <c r="Y35" i="4"/>
  <c r="Z34" i="4"/>
  <c r="Y34" i="4"/>
  <c r="Z33" i="4"/>
  <c r="AA33" i="4" s="1"/>
  <c r="Y33" i="4"/>
  <c r="Z32" i="4"/>
  <c r="Y32" i="4"/>
  <c r="AA32" i="4" s="1"/>
  <c r="Z31" i="4"/>
  <c r="Y31" i="4"/>
  <c r="Z30" i="4"/>
  <c r="Y30" i="4"/>
  <c r="Z29" i="4"/>
  <c r="Y29" i="4"/>
  <c r="Z28" i="4"/>
  <c r="Y28" i="4"/>
  <c r="Z27" i="4"/>
  <c r="Y27" i="4"/>
  <c r="Z26" i="4"/>
  <c r="Y26" i="4"/>
  <c r="Z25" i="4"/>
  <c r="Y25" i="4"/>
  <c r="Z24" i="4"/>
  <c r="AA24" i="4" s="1"/>
  <c r="Y24" i="4"/>
  <c r="Z23" i="4"/>
  <c r="Y23" i="4"/>
  <c r="Z22" i="4"/>
  <c r="Y22" i="4"/>
  <c r="Z21" i="4"/>
  <c r="Y21" i="4"/>
  <c r="AA21" i="4" s="1"/>
  <c r="Z20" i="4"/>
  <c r="Y20" i="4"/>
  <c r="Z19" i="4"/>
  <c r="Y19" i="4"/>
  <c r="Z18" i="4"/>
  <c r="Y18" i="4"/>
  <c r="Z17" i="4"/>
  <c r="AA17" i="4" s="1"/>
  <c r="Y17" i="4"/>
  <c r="Z16" i="4"/>
  <c r="Y16" i="4"/>
  <c r="AA16" i="4" s="1"/>
  <c r="Z15" i="4"/>
  <c r="Y15" i="4"/>
  <c r="Z14" i="4"/>
  <c r="Y14" i="4"/>
  <c r="Z13" i="4"/>
  <c r="Y13" i="4"/>
  <c r="Z12" i="4"/>
  <c r="Y12" i="4"/>
  <c r="Z11" i="4"/>
  <c r="Y11" i="4"/>
  <c r="Z10" i="4"/>
  <c r="Y10" i="4"/>
  <c r="Z9" i="4"/>
  <c r="Y9" i="4"/>
  <c r="AA9" i="4"/>
  <c r="Z8" i="4"/>
  <c r="Y8" i="4"/>
  <c r="AA8" i="4"/>
  <c r="Z7" i="4"/>
  <c r="Y7" i="4"/>
  <c r="R67" i="4"/>
  <c r="U66" i="4"/>
  <c r="T66" i="4"/>
  <c r="S66" i="4"/>
  <c r="U65" i="4"/>
  <c r="T65" i="4"/>
  <c r="S65" i="4"/>
  <c r="U64" i="4"/>
  <c r="T64" i="4"/>
  <c r="S64" i="4"/>
  <c r="U63" i="4"/>
  <c r="T63" i="4"/>
  <c r="S63" i="4"/>
  <c r="V63" i="4" s="1"/>
  <c r="U62" i="4"/>
  <c r="T62" i="4"/>
  <c r="S62" i="4"/>
  <c r="U61" i="4"/>
  <c r="T61" i="4"/>
  <c r="S61" i="4"/>
  <c r="U60" i="4"/>
  <c r="T60" i="4"/>
  <c r="S60" i="4"/>
  <c r="U59" i="4"/>
  <c r="T59" i="4"/>
  <c r="S59" i="4"/>
  <c r="V59" i="4" s="1"/>
  <c r="U58" i="4"/>
  <c r="T58" i="4"/>
  <c r="S58" i="4"/>
  <c r="U57" i="4"/>
  <c r="T57" i="4"/>
  <c r="S57" i="4"/>
  <c r="U56" i="4"/>
  <c r="T56" i="4"/>
  <c r="S56" i="4"/>
  <c r="U55" i="4"/>
  <c r="T55" i="4"/>
  <c r="S55" i="4"/>
  <c r="V55" i="4" s="1"/>
  <c r="U54" i="4"/>
  <c r="T54" i="4"/>
  <c r="S54" i="4"/>
  <c r="U53" i="4"/>
  <c r="T53" i="4"/>
  <c r="S53" i="4"/>
  <c r="U52" i="4"/>
  <c r="T52" i="4"/>
  <c r="S52" i="4"/>
  <c r="U51" i="4"/>
  <c r="T51" i="4"/>
  <c r="S51" i="4"/>
  <c r="V51" i="4" s="1"/>
  <c r="U50" i="4"/>
  <c r="T50" i="4"/>
  <c r="S50" i="4"/>
  <c r="U49" i="4"/>
  <c r="T49" i="4"/>
  <c r="S49" i="4"/>
  <c r="U48" i="4"/>
  <c r="T48" i="4"/>
  <c r="S48" i="4"/>
  <c r="U47" i="4"/>
  <c r="T47" i="4"/>
  <c r="S47" i="4"/>
  <c r="V47" i="4" s="1"/>
  <c r="U46" i="4"/>
  <c r="T46" i="4"/>
  <c r="S46" i="4"/>
  <c r="U45" i="4"/>
  <c r="T45" i="4"/>
  <c r="S45" i="4"/>
  <c r="U44" i="4"/>
  <c r="T44" i="4"/>
  <c r="S44" i="4"/>
  <c r="U43" i="4"/>
  <c r="T43" i="4"/>
  <c r="S43" i="4"/>
  <c r="V43" i="4" s="1"/>
  <c r="U42" i="4"/>
  <c r="T42" i="4"/>
  <c r="S42" i="4"/>
  <c r="U41" i="4"/>
  <c r="T41" i="4"/>
  <c r="S41" i="4"/>
  <c r="U40" i="4"/>
  <c r="T40" i="4"/>
  <c r="S40" i="4"/>
  <c r="U39" i="4"/>
  <c r="T39" i="4"/>
  <c r="S39" i="4"/>
  <c r="V39" i="4" s="1"/>
  <c r="U38" i="4"/>
  <c r="T38" i="4"/>
  <c r="S38" i="4"/>
  <c r="U37" i="4"/>
  <c r="T37" i="4"/>
  <c r="S37" i="4"/>
  <c r="U36" i="4"/>
  <c r="T36" i="4"/>
  <c r="S36" i="4"/>
  <c r="U35" i="4"/>
  <c r="T35" i="4"/>
  <c r="S35" i="4"/>
  <c r="U34" i="4"/>
  <c r="T34" i="4"/>
  <c r="S34" i="4"/>
  <c r="U33" i="4"/>
  <c r="T33" i="4"/>
  <c r="S33" i="4"/>
  <c r="U32" i="4"/>
  <c r="T32" i="4"/>
  <c r="S32" i="4"/>
  <c r="U31" i="4"/>
  <c r="T31" i="4"/>
  <c r="S31" i="4"/>
  <c r="U30" i="4"/>
  <c r="T30" i="4"/>
  <c r="S30" i="4"/>
  <c r="U29" i="4"/>
  <c r="T29" i="4"/>
  <c r="S29" i="4"/>
  <c r="U28" i="4"/>
  <c r="T28" i="4"/>
  <c r="S28" i="4"/>
  <c r="U27" i="4"/>
  <c r="T27" i="4"/>
  <c r="S27" i="4"/>
  <c r="V27" i="4" s="1"/>
  <c r="U26" i="4"/>
  <c r="T26" i="4"/>
  <c r="S26" i="4"/>
  <c r="U25" i="4"/>
  <c r="T25" i="4"/>
  <c r="S25" i="4"/>
  <c r="U24" i="4"/>
  <c r="T24" i="4"/>
  <c r="S24" i="4"/>
  <c r="U23" i="4"/>
  <c r="T23" i="4"/>
  <c r="S23" i="4"/>
  <c r="V23" i="4" s="1"/>
  <c r="U22" i="4"/>
  <c r="T22" i="4"/>
  <c r="S22" i="4"/>
  <c r="U21" i="4"/>
  <c r="T21" i="4"/>
  <c r="S21" i="4"/>
  <c r="U20" i="4"/>
  <c r="T20" i="4"/>
  <c r="S20" i="4"/>
  <c r="V20" i="4" s="1"/>
  <c r="U19" i="4"/>
  <c r="T19" i="4"/>
  <c r="S19" i="4"/>
  <c r="U18" i="4"/>
  <c r="T18" i="4"/>
  <c r="S18" i="4"/>
  <c r="V18" i="4" s="1"/>
  <c r="U17" i="4"/>
  <c r="T17" i="4"/>
  <c r="S17" i="4"/>
  <c r="U16" i="4"/>
  <c r="T16" i="4"/>
  <c r="S16" i="4"/>
  <c r="U15" i="4"/>
  <c r="T15" i="4"/>
  <c r="S15" i="4"/>
  <c r="U14" i="4"/>
  <c r="T14" i="4"/>
  <c r="S14" i="4"/>
  <c r="V14" i="4" s="1"/>
  <c r="U13" i="4"/>
  <c r="T13" i="4"/>
  <c r="S13" i="4"/>
  <c r="U12" i="4"/>
  <c r="T12" i="4"/>
  <c r="S12" i="4"/>
  <c r="U11" i="4"/>
  <c r="T11" i="4"/>
  <c r="S11" i="4"/>
  <c r="U10" i="4"/>
  <c r="T10" i="4"/>
  <c r="S10" i="4"/>
  <c r="V10" i="4" s="1"/>
  <c r="U9" i="4"/>
  <c r="T9" i="4"/>
  <c r="S9" i="4"/>
  <c r="U8" i="4"/>
  <c r="T8" i="4"/>
  <c r="S8" i="4"/>
  <c r="U7" i="4"/>
  <c r="T7" i="4"/>
  <c r="S7" i="4"/>
  <c r="M67" i="4"/>
  <c r="P66" i="4"/>
  <c r="O66" i="4"/>
  <c r="N66" i="4"/>
  <c r="P65" i="4"/>
  <c r="O65" i="4"/>
  <c r="N65" i="4"/>
  <c r="P64" i="4"/>
  <c r="O64" i="4"/>
  <c r="N64" i="4"/>
  <c r="P63" i="4"/>
  <c r="O63" i="4"/>
  <c r="N63" i="4"/>
  <c r="Q63" i="4" s="1"/>
  <c r="P62" i="4"/>
  <c r="O62" i="4"/>
  <c r="N62" i="4"/>
  <c r="P61" i="4"/>
  <c r="O61" i="4"/>
  <c r="N61" i="4"/>
  <c r="P60" i="4"/>
  <c r="O60" i="4"/>
  <c r="N60" i="4"/>
  <c r="P59" i="4"/>
  <c r="O59" i="4"/>
  <c r="N59" i="4"/>
  <c r="Q59" i="4" s="1"/>
  <c r="P58" i="4"/>
  <c r="O58" i="4"/>
  <c r="N58" i="4"/>
  <c r="P57" i="4"/>
  <c r="O57" i="4"/>
  <c r="N57" i="4"/>
  <c r="P56" i="4"/>
  <c r="O56" i="4"/>
  <c r="N56" i="4"/>
  <c r="P55" i="4"/>
  <c r="O55" i="4"/>
  <c r="N55" i="4"/>
  <c r="Q55" i="4" s="1"/>
  <c r="P54" i="4"/>
  <c r="O54" i="4"/>
  <c r="N54" i="4"/>
  <c r="P53" i="4"/>
  <c r="O53" i="4"/>
  <c r="N53" i="4"/>
  <c r="P52" i="4"/>
  <c r="O52" i="4"/>
  <c r="N52" i="4"/>
  <c r="P51" i="4"/>
  <c r="O51" i="4"/>
  <c r="N51" i="4"/>
  <c r="Q51" i="4" s="1"/>
  <c r="P50" i="4"/>
  <c r="O50" i="4"/>
  <c r="N50" i="4"/>
  <c r="P49" i="4"/>
  <c r="O49" i="4"/>
  <c r="N49" i="4"/>
  <c r="P48" i="4"/>
  <c r="O48" i="4"/>
  <c r="N48" i="4"/>
  <c r="P47" i="4"/>
  <c r="O47" i="4"/>
  <c r="N47" i="4"/>
  <c r="Q47" i="4" s="1"/>
  <c r="P46" i="4"/>
  <c r="O46" i="4"/>
  <c r="N46" i="4"/>
  <c r="P45" i="4"/>
  <c r="O45" i="4"/>
  <c r="N45" i="4"/>
  <c r="P44" i="4"/>
  <c r="O44" i="4"/>
  <c r="N44" i="4"/>
  <c r="P43" i="4"/>
  <c r="O43" i="4"/>
  <c r="N43" i="4"/>
  <c r="Q43" i="4" s="1"/>
  <c r="P42" i="4"/>
  <c r="O42" i="4"/>
  <c r="N42" i="4"/>
  <c r="P41" i="4"/>
  <c r="O41" i="4"/>
  <c r="N41" i="4"/>
  <c r="P40" i="4"/>
  <c r="O40" i="4"/>
  <c r="N40" i="4"/>
  <c r="P39" i="4"/>
  <c r="O39" i="4"/>
  <c r="N39" i="4"/>
  <c r="Q39" i="4" s="1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Q31" i="4" s="1"/>
  <c r="P30" i="4"/>
  <c r="O30" i="4"/>
  <c r="N30" i="4"/>
  <c r="P29" i="4"/>
  <c r="O29" i="4"/>
  <c r="N29" i="4"/>
  <c r="P28" i="4"/>
  <c r="O28" i="4"/>
  <c r="N28" i="4"/>
  <c r="P27" i="4"/>
  <c r="O27" i="4"/>
  <c r="N27" i="4"/>
  <c r="Q27" i="4" s="1"/>
  <c r="P26" i="4"/>
  <c r="O26" i="4"/>
  <c r="N26" i="4"/>
  <c r="P25" i="4"/>
  <c r="O25" i="4"/>
  <c r="N25" i="4"/>
  <c r="P24" i="4"/>
  <c r="O24" i="4"/>
  <c r="N24" i="4"/>
  <c r="P23" i="4"/>
  <c r="O23" i="4"/>
  <c r="N23" i="4"/>
  <c r="Q23" i="4" s="1"/>
  <c r="P22" i="4"/>
  <c r="O22" i="4"/>
  <c r="N22" i="4"/>
  <c r="P21" i="4"/>
  <c r="O21" i="4"/>
  <c r="N21" i="4"/>
  <c r="P20" i="4"/>
  <c r="O20" i="4"/>
  <c r="N20" i="4"/>
  <c r="P19" i="4"/>
  <c r="O19" i="4"/>
  <c r="N19" i="4"/>
  <c r="Q19" i="4" s="1"/>
  <c r="P18" i="4"/>
  <c r="O18" i="4"/>
  <c r="N18" i="4"/>
  <c r="P17" i="4"/>
  <c r="O17" i="4"/>
  <c r="N17" i="4"/>
  <c r="P16" i="4"/>
  <c r="O16" i="4"/>
  <c r="N16" i="4"/>
  <c r="P15" i="4"/>
  <c r="O15" i="4"/>
  <c r="N15" i="4"/>
  <c r="Q15" i="4" s="1"/>
  <c r="P14" i="4"/>
  <c r="O14" i="4"/>
  <c r="N14" i="4"/>
  <c r="P13" i="4"/>
  <c r="O13" i="4"/>
  <c r="N13" i="4"/>
  <c r="P12" i="4"/>
  <c r="O12" i="4"/>
  <c r="N12" i="4"/>
  <c r="P11" i="4"/>
  <c r="O11" i="4"/>
  <c r="N11" i="4"/>
  <c r="Q11" i="4" s="1"/>
  <c r="P10" i="4"/>
  <c r="O10" i="4"/>
  <c r="N10" i="4"/>
  <c r="P9" i="4"/>
  <c r="O9" i="4"/>
  <c r="N9" i="4"/>
  <c r="P8" i="4"/>
  <c r="O8" i="4"/>
  <c r="N8" i="4"/>
  <c r="P7" i="4"/>
  <c r="O7" i="4"/>
  <c r="N7" i="4"/>
  <c r="Q7" i="4" s="1"/>
  <c r="H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L62" i="4" s="1"/>
  <c r="K61" i="4"/>
  <c r="J61" i="4"/>
  <c r="I61" i="4"/>
  <c r="K60" i="4"/>
  <c r="J60" i="4"/>
  <c r="I60" i="4"/>
  <c r="K59" i="4"/>
  <c r="J59" i="4"/>
  <c r="I59" i="4"/>
  <c r="K58" i="4"/>
  <c r="J58" i="4"/>
  <c r="I58" i="4"/>
  <c r="L58" i="4" s="1"/>
  <c r="K57" i="4"/>
  <c r="J57" i="4"/>
  <c r="I57" i="4"/>
  <c r="K56" i="4"/>
  <c r="J56" i="4"/>
  <c r="I56" i="4"/>
  <c r="K55" i="4"/>
  <c r="J55" i="4"/>
  <c r="I55" i="4"/>
  <c r="K54" i="4"/>
  <c r="J54" i="4"/>
  <c r="I54" i="4"/>
  <c r="L54" i="4" s="1"/>
  <c r="K53" i="4"/>
  <c r="J53" i="4"/>
  <c r="I53" i="4"/>
  <c r="K52" i="4"/>
  <c r="J52" i="4"/>
  <c r="I52" i="4"/>
  <c r="K51" i="4"/>
  <c r="J51" i="4"/>
  <c r="I51" i="4"/>
  <c r="K50" i="4"/>
  <c r="J50" i="4"/>
  <c r="I50" i="4"/>
  <c r="L50" i="4" s="1"/>
  <c r="K49" i="4"/>
  <c r="J49" i="4"/>
  <c r="I49" i="4"/>
  <c r="K48" i="4"/>
  <c r="J48" i="4"/>
  <c r="I48" i="4"/>
  <c r="K47" i="4"/>
  <c r="J47" i="4"/>
  <c r="I47" i="4"/>
  <c r="K46" i="4"/>
  <c r="J46" i="4"/>
  <c r="I46" i="4"/>
  <c r="L46" i="4" s="1"/>
  <c r="K45" i="4"/>
  <c r="J45" i="4"/>
  <c r="I45" i="4"/>
  <c r="K44" i="4"/>
  <c r="J44" i="4"/>
  <c r="I44" i="4"/>
  <c r="K43" i="4"/>
  <c r="J43" i="4"/>
  <c r="I43" i="4"/>
  <c r="K42" i="4"/>
  <c r="J42" i="4"/>
  <c r="I42" i="4"/>
  <c r="L42" i="4" s="1"/>
  <c r="K41" i="4"/>
  <c r="J41" i="4"/>
  <c r="I41" i="4"/>
  <c r="K40" i="4"/>
  <c r="J40" i="4"/>
  <c r="I40" i="4"/>
  <c r="K39" i="4"/>
  <c r="J39" i="4"/>
  <c r="I39" i="4"/>
  <c r="K38" i="4"/>
  <c r="J38" i="4"/>
  <c r="I38" i="4"/>
  <c r="L38" i="4" s="1"/>
  <c r="K37" i="4"/>
  <c r="J37" i="4"/>
  <c r="I37" i="4"/>
  <c r="K36" i="4"/>
  <c r="J36" i="4"/>
  <c r="I36" i="4"/>
  <c r="K35" i="4"/>
  <c r="J35" i="4"/>
  <c r="I35" i="4"/>
  <c r="K34" i="4"/>
  <c r="J34" i="4"/>
  <c r="I34" i="4"/>
  <c r="L34" i="4" s="1"/>
  <c r="K33" i="4"/>
  <c r="J33" i="4"/>
  <c r="I33" i="4"/>
  <c r="K32" i="4"/>
  <c r="J32" i="4"/>
  <c r="I32" i="4"/>
  <c r="K31" i="4"/>
  <c r="J31" i="4"/>
  <c r="I31" i="4"/>
  <c r="K30" i="4"/>
  <c r="J30" i="4"/>
  <c r="I30" i="4"/>
  <c r="L30" i="4" s="1"/>
  <c r="K29" i="4"/>
  <c r="J29" i="4"/>
  <c r="I29" i="4"/>
  <c r="K28" i="4"/>
  <c r="J28" i="4"/>
  <c r="I28" i="4"/>
  <c r="K27" i="4"/>
  <c r="J27" i="4"/>
  <c r="I27" i="4"/>
  <c r="K26" i="4"/>
  <c r="J26" i="4"/>
  <c r="I26" i="4"/>
  <c r="L26" i="4" s="1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L14" i="4" s="1"/>
  <c r="K13" i="4"/>
  <c r="J13" i="4"/>
  <c r="I13" i="4"/>
  <c r="K12" i="4"/>
  <c r="J12" i="4"/>
  <c r="I12" i="4"/>
  <c r="K11" i="4"/>
  <c r="J11" i="4"/>
  <c r="I11" i="4"/>
  <c r="K10" i="4"/>
  <c r="J10" i="4"/>
  <c r="I10" i="4"/>
  <c r="L10" i="4" s="1"/>
  <c r="K9" i="4"/>
  <c r="J9" i="4"/>
  <c r="I9" i="4"/>
  <c r="K8" i="4"/>
  <c r="J8" i="4"/>
  <c r="I8" i="4"/>
  <c r="K7" i="4"/>
  <c r="J7" i="4"/>
  <c r="I7" i="4"/>
  <c r="G67" i="25" l="1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L66" i="4"/>
  <c r="AK30" i="4"/>
  <c r="AK34" i="4"/>
  <c r="AK38" i="4"/>
  <c r="AK33" i="4"/>
  <c r="AK37" i="4"/>
  <c r="AK28" i="4"/>
  <c r="AK32" i="4"/>
  <c r="AK36" i="4"/>
  <c r="AJ67" i="4"/>
  <c r="AK8" i="4"/>
  <c r="AK12" i="4"/>
  <c r="AK16" i="4"/>
  <c r="AK20" i="4"/>
  <c r="AK25" i="4"/>
  <c r="AK29" i="4"/>
  <c r="AK7" i="4"/>
  <c r="AK67" i="4" s="1"/>
  <c r="AK11" i="4"/>
  <c r="AK15" i="4"/>
  <c r="AK19" i="4"/>
  <c r="AI67" i="4"/>
  <c r="AK10" i="4"/>
  <c r="AK14" i="4"/>
  <c r="AK18" i="4"/>
  <c r="AK23" i="4"/>
  <c r="AK27" i="4"/>
  <c r="AH67" i="4"/>
  <c r="AF38" i="4"/>
  <c r="AF30" i="4"/>
  <c r="AF22" i="4"/>
  <c r="AF18" i="4"/>
  <c r="AF14" i="4"/>
  <c r="AF10" i="4"/>
  <c r="AD67" i="4"/>
  <c r="AE67" i="4"/>
  <c r="AF9" i="4"/>
  <c r="AF13" i="4"/>
  <c r="AF17" i="4"/>
  <c r="AF21" i="4"/>
  <c r="AF25" i="4"/>
  <c r="AF29" i="4"/>
  <c r="AF33" i="4"/>
  <c r="AF37" i="4"/>
  <c r="AF41" i="4"/>
  <c r="AF45" i="4"/>
  <c r="AF49" i="4"/>
  <c r="AF53" i="4"/>
  <c r="AF57" i="4"/>
  <c r="AF61" i="4"/>
  <c r="AF6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7" i="4"/>
  <c r="AF11" i="4"/>
  <c r="AF15" i="4"/>
  <c r="AF19" i="4"/>
  <c r="AF23" i="4"/>
  <c r="AF27" i="4"/>
  <c r="AF31" i="4"/>
  <c r="AF35" i="4"/>
  <c r="AF39" i="4"/>
  <c r="AF43" i="4"/>
  <c r="AF47" i="4"/>
  <c r="AF51" i="4"/>
  <c r="AF55" i="4"/>
  <c r="AF59" i="4"/>
  <c r="AF63" i="4"/>
  <c r="AC67" i="4"/>
  <c r="AA57" i="4"/>
  <c r="AA61" i="4"/>
  <c r="AA65" i="4"/>
  <c r="AA60" i="4"/>
  <c r="AA45" i="4"/>
  <c r="AA49" i="4"/>
  <c r="AA53" i="4"/>
  <c r="AA48" i="4"/>
  <c r="AA52" i="4"/>
  <c r="AA28" i="4"/>
  <c r="AA25" i="4"/>
  <c r="AA29" i="4"/>
  <c r="AA20" i="4"/>
  <c r="Z67" i="4"/>
  <c r="AA13" i="4"/>
  <c r="AA12" i="4"/>
  <c r="AA64" i="4"/>
  <c r="AA7" i="4"/>
  <c r="AA11" i="4"/>
  <c r="AA15" i="4"/>
  <c r="AA19" i="4"/>
  <c r="AA23" i="4"/>
  <c r="AA27" i="4"/>
  <c r="AA31" i="4"/>
  <c r="AA35" i="4"/>
  <c r="AA39" i="4"/>
  <c r="AA43" i="4"/>
  <c r="AA47" i="4"/>
  <c r="AA51" i="4"/>
  <c r="AA55" i="4"/>
  <c r="AA59" i="4"/>
  <c r="AA63" i="4"/>
  <c r="Y67" i="4"/>
  <c r="AA10" i="4"/>
  <c r="AA14" i="4"/>
  <c r="AA18" i="4"/>
  <c r="AA22" i="4"/>
  <c r="AA26" i="4"/>
  <c r="AA30" i="4"/>
  <c r="AA34" i="4"/>
  <c r="AA38" i="4"/>
  <c r="AA42" i="4"/>
  <c r="AA46" i="4"/>
  <c r="AA50" i="4"/>
  <c r="AA54" i="4"/>
  <c r="AA58" i="4"/>
  <c r="AA62" i="4"/>
  <c r="AA66" i="4"/>
  <c r="X67" i="4"/>
  <c r="V35" i="4"/>
  <c r="V31" i="4"/>
  <c r="V26" i="4"/>
  <c r="V30" i="4"/>
  <c r="V34" i="4"/>
  <c r="V38" i="4"/>
  <c r="V42" i="4"/>
  <c r="V46" i="4"/>
  <c r="V50" i="4"/>
  <c r="V54" i="4"/>
  <c r="V58" i="4"/>
  <c r="V62" i="4"/>
  <c r="V66" i="4"/>
  <c r="V21" i="4"/>
  <c r="V25" i="4"/>
  <c r="V29" i="4"/>
  <c r="V33" i="4"/>
  <c r="V37" i="4"/>
  <c r="V41" i="4"/>
  <c r="V45" i="4"/>
  <c r="V49" i="4"/>
  <c r="V53" i="4"/>
  <c r="V57" i="4"/>
  <c r="V61" i="4"/>
  <c r="V65" i="4"/>
  <c r="V24" i="4"/>
  <c r="V28" i="4"/>
  <c r="V32" i="4"/>
  <c r="V36" i="4"/>
  <c r="V40" i="4"/>
  <c r="V44" i="4"/>
  <c r="V48" i="4"/>
  <c r="V52" i="4"/>
  <c r="V56" i="4"/>
  <c r="V60" i="4"/>
  <c r="V64" i="4"/>
  <c r="S67" i="4"/>
  <c r="T67" i="4"/>
  <c r="V22" i="4"/>
  <c r="V19" i="4"/>
  <c r="U67" i="4"/>
  <c r="V9" i="4"/>
  <c r="V13" i="4"/>
  <c r="V17" i="4"/>
  <c r="V8" i="4"/>
  <c r="V12" i="4"/>
  <c r="V16" i="4"/>
  <c r="V7" i="4"/>
  <c r="V11" i="4"/>
  <c r="V15" i="4"/>
  <c r="Q35" i="4"/>
  <c r="P67" i="4"/>
  <c r="Q9" i="4"/>
  <c r="Q13" i="4"/>
  <c r="Q17" i="4"/>
  <c r="Q21" i="4"/>
  <c r="Q25" i="4"/>
  <c r="Q29" i="4"/>
  <c r="Q33" i="4"/>
  <c r="Q37" i="4"/>
  <c r="Q41" i="4"/>
  <c r="Q45" i="4"/>
  <c r="Q49" i="4"/>
  <c r="Q53" i="4"/>
  <c r="Q57" i="4"/>
  <c r="Q61" i="4"/>
  <c r="Q65" i="4"/>
  <c r="Q8" i="4"/>
  <c r="Q12" i="4"/>
  <c r="Q16" i="4"/>
  <c r="Q20" i="4"/>
  <c r="Q24" i="4"/>
  <c r="Q28" i="4"/>
  <c r="Q32" i="4"/>
  <c r="Q36" i="4"/>
  <c r="Q40" i="4"/>
  <c r="Q44" i="4"/>
  <c r="Q48" i="4"/>
  <c r="Q52" i="4"/>
  <c r="Q56" i="4"/>
  <c r="Q60" i="4"/>
  <c r="Q64" i="4"/>
  <c r="O67" i="4"/>
  <c r="Q10" i="4"/>
  <c r="Q14" i="4"/>
  <c r="Q18" i="4"/>
  <c r="Q22" i="4"/>
  <c r="Q26" i="4"/>
  <c r="Q30" i="4"/>
  <c r="Q34" i="4"/>
  <c r="Q38" i="4"/>
  <c r="Q42" i="4"/>
  <c r="Q46" i="4"/>
  <c r="Q50" i="4"/>
  <c r="Q54" i="4"/>
  <c r="Q58" i="4"/>
  <c r="Q62" i="4"/>
  <c r="Q66" i="4"/>
  <c r="N67" i="4"/>
  <c r="Q67" i="4"/>
  <c r="J67" i="4"/>
  <c r="L22" i="4"/>
  <c r="L18" i="4"/>
  <c r="K67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8" i="4"/>
  <c r="L24" i="4"/>
  <c r="L28" i="4"/>
  <c r="L32" i="4"/>
  <c r="L36" i="4"/>
  <c r="L40" i="4"/>
  <c r="L44" i="4"/>
  <c r="L48" i="4"/>
  <c r="L52" i="4"/>
  <c r="L56" i="4"/>
  <c r="L60" i="4"/>
  <c r="L64" i="4"/>
  <c r="L12" i="4"/>
  <c r="L16" i="4"/>
  <c r="L20" i="4"/>
  <c r="L7" i="4"/>
  <c r="L11" i="4"/>
  <c r="L15" i="4"/>
  <c r="L19" i="4"/>
  <c r="L23" i="4"/>
  <c r="L27" i="4"/>
  <c r="L31" i="4"/>
  <c r="L35" i="4"/>
  <c r="L39" i="4"/>
  <c r="L43" i="4"/>
  <c r="L47" i="4"/>
  <c r="L51" i="4"/>
  <c r="L55" i="4"/>
  <c r="L59" i="4"/>
  <c r="L63" i="4"/>
  <c r="I67" i="4"/>
  <c r="C67" i="4"/>
  <c r="B67" i="4"/>
  <c r="A67" i="4"/>
  <c r="F66" i="4"/>
  <c r="E66" i="4"/>
  <c r="G66" i="4"/>
  <c r="B66" i="4"/>
  <c r="A66" i="4"/>
  <c r="F65" i="4"/>
  <c r="E65" i="4"/>
  <c r="G65" i="4"/>
  <c r="B65" i="4"/>
  <c r="A65" i="4"/>
  <c r="F64" i="4"/>
  <c r="E64" i="4"/>
  <c r="B64" i="4"/>
  <c r="A64" i="4"/>
  <c r="F63" i="4"/>
  <c r="E63" i="4"/>
  <c r="B63" i="4"/>
  <c r="A63" i="4"/>
  <c r="F62" i="4"/>
  <c r="E62" i="4"/>
  <c r="B62" i="4"/>
  <c r="A62" i="4"/>
  <c r="F61" i="4"/>
  <c r="E61" i="4"/>
  <c r="G61" i="4" s="1"/>
  <c r="B61" i="4"/>
  <c r="A61" i="4"/>
  <c r="F60" i="4"/>
  <c r="E60" i="4"/>
  <c r="B60" i="4"/>
  <c r="A60" i="4"/>
  <c r="F59" i="4"/>
  <c r="E59" i="4"/>
  <c r="B59" i="4"/>
  <c r="A59" i="4"/>
  <c r="F58" i="4"/>
  <c r="E58" i="4"/>
  <c r="G58" i="4"/>
  <c r="B58" i="4"/>
  <c r="A58" i="4"/>
  <c r="F57" i="4"/>
  <c r="E57" i="4"/>
  <c r="B57" i="4"/>
  <c r="A57" i="4"/>
  <c r="F56" i="4"/>
  <c r="E56" i="4"/>
  <c r="B56" i="4"/>
  <c r="A56" i="4"/>
  <c r="F55" i="4"/>
  <c r="E55" i="4"/>
  <c r="G55" i="4" s="1"/>
  <c r="B55" i="4"/>
  <c r="A55" i="4"/>
  <c r="F54" i="4"/>
  <c r="E54" i="4"/>
  <c r="B54" i="4"/>
  <c r="A54" i="4"/>
  <c r="F53" i="4"/>
  <c r="G53" i="4" s="1"/>
  <c r="E53" i="4"/>
  <c r="B53" i="4"/>
  <c r="A53" i="4"/>
  <c r="F52" i="4"/>
  <c r="G52" i="4" s="1"/>
  <c r="E52" i="4"/>
  <c r="B52" i="4"/>
  <c r="A52" i="4"/>
  <c r="F51" i="4"/>
  <c r="E51" i="4"/>
  <c r="B51" i="4"/>
  <c r="A51" i="4"/>
  <c r="F50" i="4"/>
  <c r="E50" i="4"/>
  <c r="B50" i="4"/>
  <c r="A50" i="4"/>
  <c r="F49" i="4"/>
  <c r="E49" i="4"/>
  <c r="B49" i="4"/>
  <c r="A49" i="4"/>
  <c r="F48" i="4"/>
  <c r="E48" i="4"/>
  <c r="B48" i="4"/>
  <c r="A48" i="4"/>
  <c r="F47" i="4"/>
  <c r="E47" i="4"/>
  <c r="G47" i="4"/>
  <c r="B47" i="4"/>
  <c r="A47" i="4"/>
  <c r="F46" i="4"/>
  <c r="E46" i="4"/>
  <c r="B46" i="4"/>
  <c r="A46" i="4"/>
  <c r="F45" i="4"/>
  <c r="E45" i="4"/>
  <c r="G45" i="4" s="1"/>
  <c r="B45" i="4"/>
  <c r="A45" i="4"/>
  <c r="F44" i="4"/>
  <c r="E44" i="4"/>
  <c r="G44" i="4" s="1"/>
  <c r="B44" i="4"/>
  <c r="A44" i="4"/>
  <c r="F43" i="4"/>
  <c r="E43" i="4"/>
  <c r="B43" i="4"/>
  <c r="A43" i="4"/>
  <c r="F42" i="4"/>
  <c r="E42" i="4"/>
  <c r="B42" i="4"/>
  <c r="A42" i="4"/>
  <c r="F41" i="4"/>
  <c r="G41" i="4" s="1"/>
  <c r="E41" i="4"/>
  <c r="B41" i="4"/>
  <c r="A41" i="4"/>
  <c r="F40" i="4"/>
  <c r="E40" i="4"/>
  <c r="B40" i="4"/>
  <c r="A40" i="4"/>
  <c r="F39" i="4"/>
  <c r="E39" i="4"/>
  <c r="B39" i="4"/>
  <c r="A39" i="4"/>
  <c r="F38" i="4"/>
  <c r="E38" i="4"/>
  <c r="B38" i="4"/>
  <c r="A38" i="4"/>
  <c r="F37" i="4"/>
  <c r="E37" i="4"/>
  <c r="G37" i="4"/>
  <c r="B37" i="4"/>
  <c r="A37" i="4"/>
  <c r="F36" i="4"/>
  <c r="E36" i="4"/>
  <c r="B36" i="4"/>
  <c r="A36" i="4"/>
  <c r="F35" i="4"/>
  <c r="E35" i="4"/>
  <c r="B35" i="4"/>
  <c r="A35" i="4"/>
  <c r="F34" i="4"/>
  <c r="E34" i="4"/>
  <c r="G34" i="4"/>
  <c r="B34" i="4"/>
  <c r="A34" i="4"/>
  <c r="F33" i="4"/>
  <c r="E33" i="4"/>
  <c r="G33" i="4" s="1"/>
  <c r="B33" i="4"/>
  <c r="A33" i="4"/>
  <c r="F32" i="4"/>
  <c r="E32" i="4"/>
  <c r="B32" i="4"/>
  <c r="A32" i="4"/>
  <c r="F31" i="4"/>
  <c r="E31" i="4"/>
  <c r="B31" i="4"/>
  <c r="A31" i="4"/>
  <c r="F30" i="4"/>
  <c r="E30" i="4"/>
  <c r="B30" i="4"/>
  <c r="A30" i="4"/>
  <c r="F29" i="4"/>
  <c r="E29" i="4"/>
  <c r="B29" i="4"/>
  <c r="A29" i="4"/>
  <c r="F28" i="4"/>
  <c r="E28" i="4"/>
  <c r="B28" i="4"/>
  <c r="A28" i="4"/>
  <c r="F27" i="4"/>
  <c r="E27" i="4"/>
  <c r="B27" i="4"/>
  <c r="A27" i="4"/>
  <c r="F26" i="4"/>
  <c r="E26" i="4"/>
  <c r="B26" i="4"/>
  <c r="A26" i="4"/>
  <c r="F25" i="4"/>
  <c r="E25" i="4"/>
  <c r="B25" i="4"/>
  <c r="A25" i="4"/>
  <c r="F24" i="4"/>
  <c r="E24" i="4"/>
  <c r="B24" i="4"/>
  <c r="A24" i="4"/>
  <c r="F23" i="4"/>
  <c r="G23" i="4" s="1"/>
  <c r="E23" i="4"/>
  <c r="B23" i="4"/>
  <c r="A23" i="4"/>
  <c r="F22" i="4"/>
  <c r="E22" i="4"/>
  <c r="B22" i="4"/>
  <c r="A22" i="4"/>
  <c r="F21" i="4"/>
  <c r="E21" i="4"/>
  <c r="B21" i="4"/>
  <c r="A21" i="4"/>
  <c r="F20" i="4"/>
  <c r="E20" i="4"/>
  <c r="B20" i="4"/>
  <c r="A20" i="4"/>
  <c r="F19" i="4"/>
  <c r="E19" i="4"/>
  <c r="B19" i="4"/>
  <c r="A19" i="4"/>
  <c r="F18" i="4"/>
  <c r="E18" i="4"/>
  <c r="B18" i="4"/>
  <c r="A18" i="4"/>
  <c r="F17" i="4"/>
  <c r="E17" i="4"/>
  <c r="B17" i="4"/>
  <c r="A17" i="4"/>
  <c r="F16" i="4"/>
  <c r="E16" i="4"/>
  <c r="B16" i="4"/>
  <c r="A16" i="4"/>
  <c r="F15" i="4"/>
  <c r="E15" i="4"/>
  <c r="G15" i="4"/>
  <c r="B15" i="4"/>
  <c r="A15" i="4"/>
  <c r="F14" i="4"/>
  <c r="E14" i="4"/>
  <c r="G14" i="4" s="1"/>
  <c r="B14" i="4"/>
  <c r="A14" i="4"/>
  <c r="F13" i="4"/>
  <c r="E13" i="4"/>
  <c r="G13" i="4"/>
  <c r="B13" i="4"/>
  <c r="A13" i="4"/>
  <c r="F12" i="4"/>
  <c r="E12" i="4"/>
  <c r="B12" i="4"/>
  <c r="A12" i="4"/>
  <c r="F11" i="4"/>
  <c r="E11" i="4"/>
  <c r="B11" i="4"/>
  <c r="A11" i="4"/>
  <c r="F10" i="4"/>
  <c r="E10" i="4"/>
  <c r="B10" i="4"/>
  <c r="A10" i="4"/>
  <c r="F9" i="4"/>
  <c r="E9" i="4"/>
  <c r="G9" i="4" s="1"/>
  <c r="B9" i="4"/>
  <c r="A9" i="4"/>
  <c r="F8" i="4"/>
  <c r="E8" i="4"/>
  <c r="B8" i="4"/>
  <c r="A8" i="4"/>
  <c r="F7" i="4"/>
  <c r="E7" i="4"/>
  <c r="B7" i="4"/>
  <c r="A7" i="4"/>
  <c r="E67" i="11"/>
  <c r="F67" i="11"/>
  <c r="G67" i="11"/>
  <c r="H67" i="11"/>
  <c r="I67" i="11"/>
  <c r="D67" i="11"/>
  <c r="C67" i="11"/>
  <c r="L66" i="11"/>
  <c r="K66" i="11"/>
  <c r="J66" i="11"/>
  <c r="L65" i="11"/>
  <c r="K65" i="11"/>
  <c r="J65" i="11"/>
  <c r="L64" i="11"/>
  <c r="K64" i="11"/>
  <c r="J64" i="11"/>
  <c r="L63" i="11"/>
  <c r="K63" i="11"/>
  <c r="J63" i="11"/>
  <c r="L62" i="11"/>
  <c r="K62" i="11"/>
  <c r="J62" i="11"/>
  <c r="L61" i="11"/>
  <c r="K61" i="11"/>
  <c r="J61" i="11"/>
  <c r="L60" i="11"/>
  <c r="K60" i="11"/>
  <c r="J60" i="11"/>
  <c r="L59" i="11"/>
  <c r="K59" i="11"/>
  <c r="J59" i="11"/>
  <c r="L58" i="11"/>
  <c r="K58" i="11"/>
  <c r="J58" i="11"/>
  <c r="L57" i="11"/>
  <c r="K57" i="11"/>
  <c r="J57" i="11"/>
  <c r="L56" i="11"/>
  <c r="K56" i="11"/>
  <c r="J56" i="11"/>
  <c r="L55" i="11"/>
  <c r="K55" i="11"/>
  <c r="J55" i="11"/>
  <c r="L54" i="11"/>
  <c r="K54" i="11"/>
  <c r="J54" i="11"/>
  <c r="L53" i="11"/>
  <c r="K53" i="11"/>
  <c r="J53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L29" i="11"/>
  <c r="K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L16" i="11"/>
  <c r="K16" i="11"/>
  <c r="J16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G67" i="17" l="1"/>
  <c r="AF67" i="4"/>
  <c r="AA67" i="4"/>
  <c r="V67" i="4"/>
  <c r="L67" i="4"/>
  <c r="G21" i="4"/>
  <c r="G35" i="4"/>
  <c r="G29" i="4"/>
  <c r="G22" i="4"/>
  <c r="G43" i="4"/>
  <c r="G17" i="4"/>
  <c r="G19" i="4"/>
  <c r="G30" i="4"/>
  <c r="G31" i="4"/>
  <c r="G42" i="4"/>
  <c r="G49" i="4"/>
  <c r="G51" i="4"/>
  <c r="G60" i="4"/>
  <c r="G63" i="4"/>
  <c r="G11" i="4"/>
  <c r="D67" i="4"/>
  <c r="G25" i="4"/>
  <c r="G27" i="4"/>
  <c r="G36" i="4"/>
  <c r="G39" i="4"/>
  <c r="G50" i="4"/>
  <c r="G57" i="4"/>
  <c r="G59" i="4"/>
  <c r="G12" i="4"/>
  <c r="F67" i="4"/>
  <c r="G10" i="4"/>
  <c r="G18" i="4"/>
  <c r="G26" i="4"/>
  <c r="G40" i="4"/>
  <c r="G48" i="4"/>
  <c r="G56" i="4"/>
  <c r="G64" i="4"/>
  <c r="E67" i="4"/>
  <c r="G20" i="4"/>
  <c r="G28" i="4"/>
  <c r="G7" i="4"/>
  <c r="G8" i="4"/>
  <c r="G16" i="4"/>
  <c r="G24" i="4"/>
  <c r="G32" i="4"/>
  <c r="G38" i="4"/>
  <c r="G46" i="4"/>
  <c r="G54" i="4"/>
  <c r="G62" i="4"/>
  <c r="M33" i="11"/>
  <c r="M37" i="11"/>
  <c r="M41" i="11"/>
  <c r="M45" i="11"/>
  <c r="M49" i="11"/>
  <c r="M53" i="11"/>
  <c r="M57" i="11"/>
  <c r="M61" i="11"/>
  <c r="M65" i="11"/>
  <c r="M32" i="11"/>
  <c r="M36" i="11"/>
  <c r="M40" i="11"/>
  <c r="M44" i="11"/>
  <c r="M48" i="11"/>
  <c r="M52" i="11"/>
  <c r="M56" i="11"/>
  <c r="M60" i="11"/>
  <c r="M64" i="11"/>
  <c r="M8" i="11"/>
  <c r="M12" i="11"/>
  <c r="M16" i="11"/>
  <c r="M20" i="11"/>
  <c r="M24" i="11"/>
  <c r="M28" i="11"/>
  <c r="L67" i="11"/>
  <c r="M9" i="11"/>
  <c r="M13" i="11"/>
  <c r="M17" i="11"/>
  <c r="M21" i="11"/>
  <c r="M25" i="11"/>
  <c r="M29" i="11"/>
  <c r="M7" i="11"/>
  <c r="M11" i="11"/>
  <c r="M15" i="11"/>
  <c r="M19" i="11"/>
  <c r="M23" i="11"/>
  <c r="M27" i="11"/>
  <c r="M31" i="11"/>
  <c r="M35" i="11"/>
  <c r="M39" i="11"/>
  <c r="M43" i="11"/>
  <c r="M47" i="11"/>
  <c r="M51" i="11"/>
  <c r="M55" i="11"/>
  <c r="M59" i="11"/>
  <c r="M63" i="11"/>
  <c r="K67" i="11"/>
  <c r="M10" i="11"/>
  <c r="M14" i="11"/>
  <c r="M18" i="11"/>
  <c r="M22" i="11"/>
  <c r="M26" i="11"/>
  <c r="M30" i="11"/>
  <c r="M34" i="11"/>
  <c r="M38" i="11"/>
  <c r="M42" i="11"/>
  <c r="M46" i="11"/>
  <c r="M50" i="11"/>
  <c r="M54" i="11"/>
  <c r="M58" i="11"/>
  <c r="M62" i="11"/>
  <c r="M66" i="11"/>
  <c r="J67" i="11"/>
  <c r="G67" i="4" l="1"/>
  <c r="M67" i="11"/>
  <c r="A8" i="2" l="1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B7" i="2"/>
  <c r="A7" i="2"/>
  <c r="C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67" i="1"/>
  <c r="D67" i="1"/>
  <c r="E8" i="1"/>
  <c r="F8" i="1"/>
  <c r="H8" i="1" s="1"/>
  <c r="G8" i="1"/>
  <c r="E9" i="1"/>
  <c r="F9" i="1"/>
  <c r="H9" i="1" s="1"/>
  <c r="G9" i="1"/>
  <c r="E10" i="1"/>
  <c r="F10" i="1"/>
  <c r="H10" i="1" s="1"/>
  <c r="G10" i="1"/>
  <c r="E11" i="1"/>
  <c r="F11" i="1"/>
  <c r="H11" i="1" s="1"/>
  <c r="G11" i="1"/>
  <c r="E12" i="1"/>
  <c r="F12" i="1"/>
  <c r="H12" i="1" s="1"/>
  <c r="G12" i="1"/>
  <c r="E13" i="1"/>
  <c r="F13" i="1"/>
  <c r="H13" i="1" s="1"/>
  <c r="G13" i="1"/>
  <c r="E14" i="1"/>
  <c r="F14" i="1"/>
  <c r="H14" i="1" s="1"/>
  <c r="G14" i="1"/>
  <c r="E15" i="1"/>
  <c r="F15" i="1"/>
  <c r="H15" i="1" s="1"/>
  <c r="G15" i="1"/>
  <c r="E16" i="1"/>
  <c r="F16" i="1"/>
  <c r="H16" i="1" s="1"/>
  <c r="G16" i="1"/>
  <c r="E17" i="1"/>
  <c r="F17" i="1"/>
  <c r="G17" i="1"/>
  <c r="E18" i="1"/>
  <c r="F18" i="1"/>
  <c r="G18" i="1"/>
  <c r="H18" i="1" s="1"/>
  <c r="E19" i="1"/>
  <c r="F19" i="1"/>
  <c r="G19" i="1"/>
  <c r="H19" i="1" s="1"/>
  <c r="E20" i="1"/>
  <c r="F20" i="1"/>
  <c r="G20" i="1"/>
  <c r="H20" i="1" s="1"/>
  <c r="E21" i="1"/>
  <c r="F21" i="1"/>
  <c r="G21" i="1"/>
  <c r="H21" i="1" s="1"/>
  <c r="E22" i="1"/>
  <c r="F22" i="1"/>
  <c r="G22" i="1"/>
  <c r="H22" i="1" s="1"/>
  <c r="E23" i="1"/>
  <c r="F23" i="1"/>
  <c r="G23" i="1"/>
  <c r="H23" i="1" s="1"/>
  <c r="E24" i="1"/>
  <c r="F24" i="1"/>
  <c r="G24" i="1"/>
  <c r="H24" i="1" s="1"/>
  <c r="E25" i="1"/>
  <c r="F25" i="1"/>
  <c r="G25" i="1"/>
  <c r="H25" i="1" s="1"/>
  <c r="E26" i="1"/>
  <c r="F26" i="1"/>
  <c r="G26" i="1"/>
  <c r="H26" i="1" s="1"/>
  <c r="E27" i="1"/>
  <c r="F27" i="1"/>
  <c r="G27" i="1"/>
  <c r="H27" i="1" s="1"/>
  <c r="E28" i="1"/>
  <c r="F28" i="1"/>
  <c r="G28" i="1"/>
  <c r="H28" i="1" s="1"/>
  <c r="E29" i="1"/>
  <c r="F29" i="1"/>
  <c r="G29" i="1"/>
  <c r="E30" i="1"/>
  <c r="F30" i="1"/>
  <c r="G30" i="1"/>
  <c r="H30" i="1" s="1"/>
  <c r="E31" i="1"/>
  <c r="F31" i="1"/>
  <c r="G31" i="1"/>
  <c r="H31" i="1" s="1"/>
  <c r="E32" i="1"/>
  <c r="F32" i="1"/>
  <c r="G32" i="1"/>
  <c r="H32" i="1" s="1"/>
  <c r="E33" i="1"/>
  <c r="F33" i="1"/>
  <c r="G33" i="1"/>
  <c r="H33" i="1" s="1"/>
  <c r="E34" i="1"/>
  <c r="F34" i="1"/>
  <c r="G34" i="1"/>
  <c r="H34" i="1" s="1"/>
  <c r="E35" i="1"/>
  <c r="F35" i="1"/>
  <c r="G35" i="1"/>
  <c r="H35" i="1" s="1"/>
  <c r="E36" i="1"/>
  <c r="F36" i="1"/>
  <c r="G36" i="1"/>
  <c r="H36" i="1" s="1"/>
  <c r="E37" i="1"/>
  <c r="F37" i="1"/>
  <c r="G37" i="1"/>
  <c r="H37" i="1" s="1"/>
  <c r="E38" i="1"/>
  <c r="F38" i="1"/>
  <c r="G38" i="1"/>
  <c r="H38" i="1" s="1"/>
  <c r="E39" i="1"/>
  <c r="F39" i="1"/>
  <c r="G39" i="1"/>
  <c r="H39" i="1" s="1"/>
  <c r="E40" i="1"/>
  <c r="F40" i="1"/>
  <c r="G40" i="1"/>
  <c r="H40" i="1" s="1"/>
  <c r="E41" i="1"/>
  <c r="F41" i="1"/>
  <c r="G41" i="1"/>
  <c r="H41" i="1" s="1"/>
  <c r="E42" i="1"/>
  <c r="F42" i="1"/>
  <c r="G42" i="1"/>
  <c r="H42" i="1" s="1"/>
  <c r="E43" i="1"/>
  <c r="F43" i="1"/>
  <c r="G43" i="1"/>
  <c r="H43" i="1" s="1"/>
  <c r="E44" i="1"/>
  <c r="F44" i="1"/>
  <c r="G44" i="1"/>
  <c r="H44" i="1" s="1"/>
  <c r="E45" i="1"/>
  <c r="F45" i="1"/>
  <c r="G45" i="1"/>
  <c r="H45" i="1" s="1"/>
  <c r="E46" i="1"/>
  <c r="F46" i="1"/>
  <c r="G46" i="1"/>
  <c r="H46" i="1" s="1"/>
  <c r="E47" i="1"/>
  <c r="F47" i="1"/>
  <c r="G47" i="1"/>
  <c r="H47" i="1" s="1"/>
  <c r="E48" i="1"/>
  <c r="F48" i="1"/>
  <c r="G48" i="1"/>
  <c r="H48" i="1" s="1"/>
  <c r="E49" i="1"/>
  <c r="F49" i="1"/>
  <c r="G49" i="1"/>
  <c r="H49" i="1" s="1"/>
  <c r="E50" i="1"/>
  <c r="F50" i="1"/>
  <c r="G50" i="1"/>
  <c r="H50" i="1" s="1"/>
  <c r="E51" i="1"/>
  <c r="F51" i="1"/>
  <c r="G51" i="1"/>
  <c r="H51" i="1" s="1"/>
  <c r="E52" i="1"/>
  <c r="F52" i="1"/>
  <c r="G52" i="1"/>
  <c r="H52" i="1" s="1"/>
  <c r="E53" i="1"/>
  <c r="F53" i="1"/>
  <c r="G53" i="1"/>
  <c r="H53" i="1" s="1"/>
  <c r="E54" i="1"/>
  <c r="F54" i="1"/>
  <c r="G54" i="1"/>
  <c r="H54" i="1" s="1"/>
  <c r="E55" i="1"/>
  <c r="F55" i="1"/>
  <c r="G55" i="1"/>
  <c r="H55" i="1" s="1"/>
  <c r="E56" i="1"/>
  <c r="F56" i="1"/>
  <c r="G56" i="1"/>
  <c r="H56" i="1" s="1"/>
  <c r="E57" i="1"/>
  <c r="F57" i="1"/>
  <c r="G57" i="1"/>
  <c r="H57" i="1" s="1"/>
  <c r="E58" i="1"/>
  <c r="F58" i="1"/>
  <c r="G58" i="1"/>
  <c r="H58" i="1" s="1"/>
  <c r="E59" i="1"/>
  <c r="F59" i="1"/>
  <c r="G59" i="1"/>
  <c r="H59" i="1" s="1"/>
  <c r="E60" i="1"/>
  <c r="F60" i="1"/>
  <c r="G60" i="1"/>
  <c r="H60" i="1" s="1"/>
  <c r="E61" i="1"/>
  <c r="F61" i="1"/>
  <c r="G61" i="1"/>
  <c r="H61" i="1" s="1"/>
  <c r="E62" i="1"/>
  <c r="F62" i="1"/>
  <c r="G62" i="1"/>
  <c r="H62" i="1" s="1"/>
  <c r="E63" i="1"/>
  <c r="F63" i="1"/>
  <c r="G63" i="1"/>
  <c r="H63" i="1" s="1"/>
  <c r="E64" i="1"/>
  <c r="F64" i="1"/>
  <c r="G64" i="1"/>
  <c r="H64" i="1" s="1"/>
  <c r="E65" i="1"/>
  <c r="F65" i="1"/>
  <c r="G65" i="1"/>
  <c r="E66" i="1"/>
  <c r="F66" i="1"/>
  <c r="G66" i="1"/>
  <c r="H7" i="1"/>
  <c r="G7" i="1"/>
  <c r="F7" i="1"/>
  <c r="E7" i="1"/>
  <c r="A67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B67" i="1"/>
  <c r="A8" i="1"/>
  <c r="B8" i="1"/>
  <c r="A9" i="1"/>
  <c r="B9" i="1"/>
  <c r="A10" i="1"/>
  <c r="B10" i="1"/>
  <c r="A11" i="1"/>
  <c r="B11" i="1"/>
  <c r="A12" i="1"/>
  <c r="B12" i="1"/>
  <c r="B7" i="1"/>
  <c r="A7" i="1"/>
  <c r="F67" i="2" l="1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8" i="2"/>
  <c r="G12" i="2"/>
  <c r="G16" i="2"/>
  <c r="G20" i="2"/>
  <c r="G24" i="2"/>
  <c r="G28" i="2"/>
  <c r="G32" i="2"/>
  <c r="G36" i="2"/>
  <c r="G40" i="2"/>
  <c r="G44" i="2"/>
  <c r="G48" i="2"/>
  <c r="G52" i="2"/>
  <c r="G56" i="2"/>
  <c r="G60" i="2"/>
  <c r="G64" i="2"/>
  <c r="G27" i="2"/>
  <c r="G31" i="2"/>
  <c r="G35" i="2"/>
  <c r="G39" i="2"/>
  <c r="G43" i="2"/>
  <c r="G47" i="2"/>
  <c r="G51" i="2"/>
  <c r="G55" i="2"/>
  <c r="G59" i="2"/>
  <c r="G63" i="2"/>
  <c r="G7" i="2"/>
  <c r="G11" i="2"/>
  <c r="G15" i="2"/>
  <c r="G19" i="2"/>
  <c r="G23" i="2"/>
  <c r="E67" i="2"/>
  <c r="G10" i="2"/>
  <c r="G14" i="2"/>
  <c r="G18" i="2"/>
  <c r="G22" i="2"/>
  <c r="G26" i="2"/>
  <c r="G30" i="2"/>
  <c r="G34" i="2"/>
  <c r="G38" i="2"/>
  <c r="G42" i="2"/>
  <c r="G46" i="2"/>
  <c r="G50" i="2"/>
  <c r="G54" i="2"/>
  <c r="G58" i="2"/>
  <c r="G62" i="2"/>
  <c r="G66" i="2"/>
  <c r="D67" i="2"/>
  <c r="H66" i="1"/>
  <c r="H29" i="1"/>
  <c r="F67" i="1"/>
  <c r="H17" i="1"/>
  <c r="H65" i="1"/>
  <c r="H67" i="1"/>
  <c r="G67" i="1"/>
  <c r="E67" i="1"/>
  <c r="G67" i="2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</calcChain>
</file>

<file path=xl/sharedStrings.xml><?xml version="1.0" encoding="utf-8"?>
<sst xmlns="http://schemas.openxmlformats.org/spreadsheetml/2006/main" count="368" uniqueCount="194">
  <si>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</si>
  <si>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</si>
  <si>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</si>
  <si>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</si>
  <si>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</si>
  <si>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</si>
  <si>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</si>
  <si>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</si>
  <si>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</si>
  <si>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</si>
  <si>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</si>
  <si>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</si>
  <si>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</si>
  <si>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</si>
  <si>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</si>
  <si>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</si>
  <si>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</si>
  <si>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</si>
  <si>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</si>
  <si>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</si>
  <si>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</si>
  <si>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</si>
  <si>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</si>
  <si>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</si>
  <si>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</si>
  <si>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</si>
  <si>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Всего, комплексных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</si>
  <si>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</si>
  <si>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</si>
  <si>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</si>
  <si>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</si>
  <si>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</si>
  <si>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</si>
  <si>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</si>
  <si>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</si>
  <si>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</si>
  <si>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</si>
  <si>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</si>
  <si>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</si>
  <si>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</si>
  <si>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</si>
  <si>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</si>
  <si>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</si>
  <si>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</si>
  <si>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</si>
  <si>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</si>
  <si>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</si>
  <si>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</si>
  <si>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</si>
  <si>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</si>
  <si>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</si>
  <si>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</si>
  <si>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</si>
  <si>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</si>
  <si>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</si>
  <si>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</si>
  <si>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</si>
  <si>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</si>
  <si>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</si>
  <si>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</si>
  <si>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</si>
  <si>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</si>
  <si>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</si>
  <si>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</si>
  <si>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</si>
  <si>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</si>
  <si>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</si>
  <si>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</si>
  <si>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</si>
  <si>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</si>
  <si>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</si>
  <si>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</si>
  <si>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</si>
  <si>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</si>
  <si>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</si>
  <si>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</si>
  <si>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</si>
  <si>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</si>
  <si>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</si>
  <si>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</si>
  <si>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</si>
  <si>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</si>
  <si>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</si>
  <si>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</si>
  <si>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</si>
  <si>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</si>
  <si>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</si>
  <si>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</si>
  <si>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</si>
  <si>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</si>
  <si>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</si>
  <si>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</si>
  <si>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</si>
  <si>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</si>
  <si>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</si>
  <si>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</si>
  <si>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</si>
  <si>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</si>
  <si>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</si>
  <si>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</si>
  <si>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</si>
  <si>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</si>
  <si>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</si>
  <si>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Объемы скорой помощи вне медицинской организации</t>
  </si>
  <si>
    <t>Всего, 2023 год</t>
  </si>
  <si>
    <t>2023 год</t>
  </si>
  <si>
    <t xml:space="preserve">Объемы медицинской помощи в амбулаторных условиях в связи с заболеваниями  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</si>
  <si>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</si>
  <si>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</si>
  <si>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</si>
  <si>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 xml:space="preserve">Объемы неотложной медицинской помощи  в амбулаторных условиях </t>
  </si>
  <si>
    <t>Объемы  медицинской реабилитации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</si>
  <si>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</si>
  <si>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</si>
  <si>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</si>
  <si>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</si>
  <si>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</si>
  <si>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</si>
  <si>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</si>
  <si>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</si>
  <si>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</si>
  <si>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</si>
  <si>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</si>
  <si>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</si>
  <si>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</si>
  <si>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</si>
  <si>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</si>
  <si>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</si>
  <si>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</si>
  <si>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</si>
  <si>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</si>
  <si>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</si>
  <si>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</si>
  <si>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</si>
  <si>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</si>
  <si>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</si>
  <si>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</si>
  <si>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</si>
  <si>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</si>
  <si>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</si>
  <si>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</si>
  <si>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</si>
  <si>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</si>
  <si>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</si>
  <si>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</si>
  <si>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</si>
  <si>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</si>
  <si>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</si>
  <si>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</si>
  <si>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</si>
  <si>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</si>
  <si>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</si>
  <si>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</si>
  <si>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</si>
  <si>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</si>
  <si>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</si>
  <si>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</si>
  <si>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</si>
  <si>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</si>
  <si>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</si>
  <si>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</si>
  <si>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</si>
  <si>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</si>
  <si>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</si>
  <si>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</si>
  <si>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</si>
  <si>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</si>
  <si>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</si>
  <si>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</si>
  <si>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</si>
  <si>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</si>
  <si>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</si>
  <si>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</si>
  <si>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</si>
  <si>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</si>
  <si>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</si>
  <si>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</si>
  <si>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</si>
  <si>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</si>
  <si>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</si>
  <si>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</si>
  <si>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</si>
  <si>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</si>
  <si>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</si>
  <si>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</si>
  <si>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</si>
  <si>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</si>
  <si>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</si>
  <si>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</si>
  <si>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</si>
  <si>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</si>
  <si>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</si>
  <si>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Приложение 6</t>
  </si>
  <si>
    <t>к протоколу заседания комиссии по разработке территориальной программы ОМС Курганской области от 28.04.2023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</si>
</sst>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9" fillId="0" borderId="0" applyFont="0" applyFill="0" applyBorder="0" applyProtection="0"/>
  </cellStyleXfs>
  <cellXfs count="10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5" fontId="8" fillId="0" borderId="8" xfId="1" applyNumberFormat="1" applyFont="1" applyFill="1" applyBorder="1" applyAlignment="1">
      <alignment horizontal="left" vertical="center" wrapText="1"/>
    </xf>
    <xf numFmtId="165" fontId="8" fillId="0" borderId="9" xfId="1" applyNumberFormat="1" applyFont="1" applyFill="1" applyBorder="1" applyAlignment="1">
      <alignment horizontal="left" vertical="center" wrapText="1"/>
    </xf>
    <xf numFmtId="165" fontId="8" fillId="0" borderId="10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5" fillId="2" borderId="1" xfId="0" applyNumberFormat="1" applyFont="1" applyFill="1" applyBorder="1" applyAlignment="1">
      <alignment horizontal="right" wrapText="1"/>
    </xf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5" fillId="2" borderId="7" xfId="0" applyNumberFormat="1" applyFont="1" applyFill="1" applyBorder="1" applyAlignment="1">
      <alignment horizontal="right" wrapText="1"/>
    </xf>
    <xf numFmtId="0" fontId="2" fillId="2" borderId="9" xfId="0" applyFont="1" applyFill="1" applyBorder="1"/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1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166" fontId="10" fillId="0" borderId="20" xfId="5" applyNumberFormat="1" applyFont="1" applyFill="1" applyBorder="1" applyAlignment="1">
      <alignment horizontal="right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0" borderId="20" xfId="3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wrapText="1"/>
    </xf>
    <xf numFmtId="3" fontId="7" fillId="0" borderId="0" xfId="0" applyNumberFormat="1" applyFont="1"/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6" fillId="0" borderId="0" xfId="0" applyFont="1"/>
    <xf numFmtId="167" fontId="15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/>
    <xf numFmtId="0" fontId="16" fillId="0" borderId="0" xfId="0" applyFont="1" applyAlignment="1">
      <alignment vertical="center"/>
    </xf>
    <xf numFmtId="167" fontId="17" fillId="0" borderId="1" xfId="0" applyNumberFormat="1" applyFont="1" applyBorder="1" applyAlignment="1">
      <alignment vertical="center"/>
    </xf>
    <xf numFmtId="0" fontId="18" fillId="0" borderId="0" xfId="0" applyFont="1"/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7" fontId="12" fillId="2" borderId="0" xfId="0" applyNumberFormat="1" applyFont="1" applyFill="1"/>
    <xf numFmtId="3" fontId="0" fillId="0" borderId="0" xfId="0" applyNumberFormat="1"/>
    <xf numFmtId="0" fontId="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7" fontId="4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/>
    </xf>
    <xf numFmtId="4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3" fontId="2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7" xfId="0" applyNumberFormat="1" applyFont="1" applyFill="1" applyBorder="1" applyAlignment="1">
      <alignment horizontal="right" wrapText="1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8" customWidth="1"/>
    <col min="2" max="2" width="50.85546875" style="18" customWidth="1"/>
    <col min="3" max="16384" width="9.140625" style="19"/>
  </cols>
  <sheetData>
    <row r="3" spans="1:2" x14ac:dyDescent="0.25">
      <c r="A3" s="20" t="s">
        <v>32</v>
      </c>
    </row>
    <row r="4" spans="1:2" x14ac:dyDescent="0.25">
      <c r="A4" s="74" t="s">
        <v>1</v>
      </c>
      <c r="B4" s="75" t="s">
        <v>2</v>
      </c>
    </row>
    <row r="5" spans="1:2" x14ac:dyDescent="0.25">
      <c r="A5" s="74"/>
      <c r="B5" s="75"/>
    </row>
    <row r="6" spans="1:2" x14ac:dyDescent="0.25">
      <c r="A6" s="74"/>
      <c r="B6" s="75"/>
    </row>
    <row r="7" spans="1:2" x14ac:dyDescent="0.25">
      <c r="A7" s="21">
        <v>1</v>
      </c>
      <c r="B7" s="14" t="s">
        <v>72</v>
      </c>
    </row>
    <row r="8" spans="1:2" x14ac:dyDescent="0.25">
      <c r="A8" s="21">
        <v>2</v>
      </c>
      <c r="B8" s="14" t="s">
        <v>73</v>
      </c>
    </row>
    <row r="9" spans="1:2" x14ac:dyDescent="0.25">
      <c r="A9" s="21">
        <v>3</v>
      </c>
      <c r="B9" s="14" t="s">
        <v>74</v>
      </c>
    </row>
    <row r="10" spans="1:2" x14ac:dyDescent="0.25">
      <c r="A10" s="21">
        <v>4</v>
      </c>
      <c r="B10" s="14" t="s">
        <v>75</v>
      </c>
    </row>
    <row r="11" spans="1:2" x14ac:dyDescent="0.25">
      <c r="A11" s="21">
        <v>5</v>
      </c>
      <c r="B11" s="14" t="s">
        <v>76</v>
      </c>
    </row>
    <row r="12" spans="1:2" x14ac:dyDescent="0.25">
      <c r="A12" s="21">
        <v>6</v>
      </c>
      <c r="B12" s="14" t="s">
        <v>77</v>
      </c>
    </row>
    <row r="13" spans="1:2" x14ac:dyDescent="0.25">
      <c r="A13" s="21">
        <v>7</v>
      </c>
      <c r="B13" s="14" t="s">
        <v>78</v>
      </c>
    </row>
    <row r="14" spans="1:2" x14ac:dyDescent="0.25">
      <c r="A14" s="21">
        <v>8</v>
      </c>
      <c r="B14" s="14" t="s">
        <v>79</v>
      </c>
    </row>
    <row r="15" spans="1:2" x14ac:dyDescent="0.25">
      <c r="A15" s="21">
        <v>9</v>
      </c>
      <c r="B15" s="15" t="s">
        <v>11</v>
      </c>
    </row>
    <row r="16" spans="1:2" x14ac:dyDescent="0.25">
      <c r="A16" s="21">
        <v>10</v>
      </c>
      <c r="B16" s="15" t="s">
        <v>12</v>
      </c>
    </row>
    <row r="17" spans="1:2" x14ac:dyDescent="0.25">
      <c r="A17" s="21">
        <v>11</v>
      </c>
      <c r="B17" s="15" t="s">
        <v>13</v>
      </c>
    </row>
    <row r="18" spans="1:2" x14ac:dyDescent="0.25">
      <c r="A18" s="21">
        <v>12</v>
      </c>
      <c r="B18" s="15" t="s">
        <v>14</v>
      </c>
    </row>
    <row r="19" spans="1:2" x14ac:dyDescent="0.25">
      <c r="A19" s="21">
        <v>13</v>
      </c>
      <c r="B19" s="15" t="s">
        <v>80</v>
      </c>
    </row>
    <row r="20" spans="1:2" x14ac:dyDescent="0.25">
      <c r="A20" s="21">
        <v>14</v>
      </c>
      <c r="B20" s="15" t="s">
        <v>33</v>
      </c>
    </row>
    <row r="21" spans="1:2" ht="30" x14ac:dyDescent="0.25">
      <c r="A21" s="21">
        <v>15</v>
      </c>
      <c r="B21" s="15" t="s">
        <v>34</v>
      </c>
    </row>
    <row r="22" spans="1:2" x14ac:dyDescent="0.25">
      <c r="A22" s="21">
        <v>16</v>
      </c>
      <c r="B22" s="15" t="s">
        <v>15</v>
      </c>
    </row>
    <row r="23" spans="1:2" x14ac:dyDescent="0.25">
      <c r="A23" s="21">
        <v>17</v>
      </c>
      <c r="B23" s="15" t="s">
        <v>16</v>
      </c>
    </row>
    <row r="24" spans="1:2" ht="45" x14ac:dyDescent="0.25">
      <c r="A24" s="21">
        <v>18</v>
      </c>
      <c r="B24" s="15" t="s">
        <v>35</v>
      </c>
    </row>
    <row r="25" spans="1:2" x14ac:dyDescent="0.25">
      <c r="A25" s="21">
        <v>19</v>
      </c>
      <c r="B25" s="15" t="s">
        <v>36</v>
      </c>
    </row>
    <row r="26" spans="1:2" ht="60" x14ac:dyDescent="0.25">
      <c r="A26" s="21">
        <v>20</v>
      </c>
      <c r="B26" s="15" t="s">
        <v>37</v>
      </c>
    </row>
    <row r="27" spans="1:2" x14ac:dyDescent="0.25">
      <c r="A27" s="21">
        <v>21</v>
      </c>
      <c r="B27" s="15" t="s">
        <v>38</v>
      </c>
    </row>
    <row r="28" spans="1:2" ht="30" x14ac:dyDescent="0.25">
      <c r="A28" s="21">
        <v>22</v>
      </c>
      <c r="B28" s="15" t="s">
        <v>39</v>
      </c>
    </row>
    <row r="29" spans="1:2" x14ac:dyDescent="0.25">
      <c r="A29" s="21">
        <v>23</v>
      </c>
      <c r="B29" s="15" t="s">
        <v>40</v>
      </c>
    </row>
    <row r="30" spans="1:2" ht="30" x14ac:dyDescent="0.25">
      <c r="A30" s="21">
        <v>24</v>
      </c>
      <c r="B30" s="15" t="s">
        <v>41</v>
      </c>
    </row>
    <row r="31" spans="1:2" x14ac:dyDescent="0.25">
      <c r="A31" s="21">
        <v>25</v>
      </c>
      <c r="B31" s="15" t="s">
        <v>42</v>
      </c>
    </row>
    <row r="32" spans="1:2" x14ac:dyDescent="0.25">
      <c r="A32" s="21">
        <v>26</v>
      </c>
      <c r="B32" s="15" t="s">
        <v>43</v>
      </c>
    </row>
    <row r="33" spans="1:2" ht="30" x14ac:dyDescent="0.25">
      <c r="A33" s="21">
        <v>27</v>
      </c>
      <c r="B33" s="15" t="s">
        <v>44</v>
      </c>
    </row>
    <row r="34" spans="1:2" ht="30" x14ac:dyDescent="0.25">
      <c r="A34" s="21">
        <v>28</v>
      </c>
      <c r="B34" s="15" t="s">
        <v>45</v>
      </c>
    </row>
    <row r="35" spans="1:2" x14ac:dyDescent="0.25">
      <c r="A35" s="21">
        <v>29</v>
      </c>
      <c r="B35" s="15" t="s">
        <v>82</v>
      </c>
    </row>
    <row r="36" spans="1:2" x14ac:dyDescent="0.25">
      <c r="A36" s="21">
        <v>30</v>
      </c>
      <c r="B36" s="15" t="s">
        <v>46</v>
      </c>
    </row>
    <row r="37" spans="1:2" ht="30" x14ac:dyDescent="0.25">
      <c r="A37" s="21">
        <v>31</v>
      </c>
      <c r="B37" s="15" t="s">
        <v>47</v>
      </c>
    </row>
    <row r="38" spans="1:2" x14ac:dyDescent="0.25">
      <c r="A38" s="21">
        <v>32</v>
      </c>
      <c r="B38" s="15" t="s">
        <v>48</v>
      </c>
    </row>
    <row r="39" spans="1:2" x14ac:dyDescent="0.25">
      <c r="A39" s="21">
        <v>33</v>
      </c>
      <c r="B39" s="15" t="s">
        <v>49</v>
      </c>
    </row>
    <row r="40" spans="1:2" x14ac:dyDescent="0.25">
      <c r="A40" s="21">
        <v>34</v>
      </c>
      <c r="B40" s="15" t="s">
        <v>50</v>
      </c>
    </row>
    <row r="41" spans="1:2" x14ac:dyDescent="0.25">
      <c r="A41" s="21">
        <v>35</v>
      </c>
      <c r="B41" s="15" t="s">
        <v>51</v>
      </c>
    </row>
    <row r="42" spans="1:2" x14ac:dyDescent="0.25">
      <c r="A42" s="21">
        <v>36</v>
      </c>
      <c r="B42" s="15" t="s">
        <v>17</v>
      </c>
    </row>
    <row r="43" spans="1:2" x14ac:dyDescent="0.25">
      <c r="A43" s="21">
        <v>37</v>
      </c>
      <c r="B43" s="15" t="s">
        <v>52</v>
      </c>
    </row>
    <row r="44" spans="1:2" x14ac:dyDescent="0.25">
      <c r="A44" s="21">
        <v>38</v>
      </c>
      <c r="B44" s="15" t="s">
        <v>53</v>
      </c>
    </row>
    <row r="45" spans="1:2" x14ac:dyDescent="0.25">
      <c r="A45" s="21">
        <v>39</v>
      </c>
      <c r="B45" s="15" t="s">
        <v>54</v>
      </c>
    </row>
    <row r="46" spans="1:2" x14ac:dyDescent="0.25">
      <c r="A46" s="21">
        <v>40</v>
      </c>
      <c r="B46" s="15" t="s">
        <v>55</v>
      </c>
    </row>
    <row r="47" spans="1:2" x14ac:dyDescent="0.25">
      <c r="A47" s="21">
        <v>41</v>
      </c>
      <c r="B47" s="15" t="s">
        <v>56</v>
      </c>
    </row>
    <row r="48" spans="1:2" x14ac:dyDescent="0.25">
      <c r="A48" s="21">
        <v>42</v>
      </c>
      <c r="B48" s="15" t="s">
        <v>57</v>
      </c>
    </row>
    <row r="49" spans="1:2" x14ac:dyDescent="0.25">
      <c r="A49" s="21">
        <v>43</v>
      </c>
      <c r="B49" s="15" t="s">
        <v>18</v>
      </c>
    </row>
    <row r="50" spans="1:2" x14ac:dyDescent="0.25">
      <c r="A50" s="21">
        <v>44</v>
      </c>
      <c r="B50" s="15" t="s">
        <v>58</v>
      </c>
    </row>
    <row r="51" spans="1:2" x14ac:dyDescent="0.25">
      <c r="A51" s="21">
        <v>45</v>
      </c>
      <c r="B51" s="15" t="s">
        <v>59</v>
      </c>
    </row>
    <row r="52" spans="1:2" x14ac:dyDescent="0.25">
      <c r="A52" s="21">
        <v>46</v>
      </c>
      <c r="B52" s="15" t="s">
        <v>19</v>
      </c>
    </row>
    <row r="53" spans="1:2" ht="30" x14ac:dyDescent="0.25">
      <c r="A53" s="21">
        <v>47</v>
      </c>
      <c r="B53" s="15" t="s">
        <v>60</v>
      </c>
    </row>
    <row r="54" spans="1:2" x14ac:dyDescent="0.25">
      <c r="A54" s="21">
        <v>48</v>
      </c>
      <c r="B54" s="15" t="s">
        <v>61</v>
      </c>
    </row>
    <row r="55" spans="1:2" x14ac:dyDescent="0.25">
      <c r="A55" s="21">
        <v>49</v>
      </c>
      <c r="B55" s="15" t="s">
        <v>62</v>
      </c>
    </row>
    <row r="56" spans="1:2" x14ac:dyDescent="0.25">
      <c r="A56" s="21">
        <v>50</v>
      </c>
      <c r="B56" s="16" t="s">
        <v>63</v>
      </c>
    </row>
    <row r="57" spans="1:2" x14ac:dyDescent="0.25">
      <c r="A57" s="21">
        <v>51</v>
      </c>
      <c r="B57" s="15" t="s">
        <v>64</v>
      </c>
    </row>
    <row r="58" spans="1:2" x14ac:dyDescent="0.25">
      <c r="A58" s="21">
        <v>52</v>
      </c>
      <c r="B58" s="15" t="s">
        <v>65</v>
      </c>
    </row>
    <row r="59" spans="1:2" x14ac:dyDescent="0.25">
      <c r="A59" s="21">
        <v>53</v>
      </c>
      <c r="B59" s="15" t="s">
        <v>66</v>
      </c>
    </row>
    <row r="60" spans="1:2" x14ac:dyDescent="0.25">
      <c r="A60" s="21">
        <v>54</v>
      </c>
      <c r="B60" s="15" t="s">
        <v>20</v>
      </c>
    </row>
    <row r="61" spans="1:2" x14ac:dyDescent="0.25">
      <c r="A61" s="21">
        <v>55</v>
      </c>
      <c r="B61" s="15" t="s">
        <v>21</v>
      </c>
    </row>
    <row r="62" spans="1:2" ht="45" x14ac:dyDescent="0.25">
      <c r="A62" s="21">
        <v>56</v>
      </c>
      <c r="B62" s="15" t="s">
        <v>67</v>
      </c>
    </row>
    <row r="63" spans="1:2" x14ac:dyDescent="0.25">
      <c r="A63" s="21">
        <v>57</v>
      </c>
      <c r="B63" s="15" t="s">
        <v>68</v>
      </c>
    </row>
    <row r="64" spans="1:2" x14ac:dyDescent="0.25">
      <c r="A64" s="21">
        <v>58</v>
      </c>
      <c r="B64" s="15" t="s">
        <v>69</v>
      </c>
    </row>
    <row r="65" spans="1:2" x14ac:dyDescent="0.25">
      <c r="A65" s="21">
        <v>59</v>
      </c>
      <c r="B65" s="15" t="s">
        <v>70</v>
      </c>
    </row>
    <row r="66" spans="1:2" x14ac:dyDescent="0.25">
      <c r="A66" s="21">
        <v>60</v>
      </c>
      <c r="B66" s="15" t="s">
        <v>81</v>
      </c>
    </row>
    <row r="67" spans="1:2" x14ac:dyDescent="0.25">
      <c r="A67" s="21"/>
      <c r="B67" s="17" t="s">
        <v>71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workbookViewId="0">
      <pane xSplit="6" ySplit="6" topLeftCell="G7" activePane="bottomRight" state="frozen"/>
      <selection pane="topRight"/>
      <selection pane="bottomLeft"/>
      <selection pane="bottomRight" activeCell="I21" sqref="I2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31</v>
      </c>
    </row>
    <row r="3" spans="1:7" ht="15.75" customHeight="1" x14ac:dyDescent="0.25">
      <c r="B3" s="3" t="s">
        <v>113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880</v>
      </c>
      <c r="D9" s="24">
        <f t="shared" si="0"/>
        <v>220</v>
      </c>
      <c r="E9" s="24">
        <f t="shared" si="1"/>
        <v>220</v>
      </c>
      <c r="F9" s="24">
        <f t="shared" si="2"/>
        <v>220</v>
      </c>
      <c r="G9" s="24">
        <f t="shared" si="3"/>
        <v>220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8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8" x14ac:dyDescent="0.25">
      <c r="A18" s="8">
        <f>Список!A18</f>
        <v>12</v>
      </c>
      <c r="B18" s="8" t="str">
        <f>Список!B18</f>
        <v>ГБУ "КОКБ"</v>
      </c>
      <c r="C18" s="23">
        <v>820</v>
      </c>
      <c r="D18" s="24">
        <f t="shared" si="0"/>
        <v>205</v>
      </c>
      <c r="E18" s="24">
        <f t="shared" si="1"/>
        <v>205</v>
      </c>
      <c r="F18" s="24">
        <f t="shared" si="2"/>
        <v>205</v>
      </c>
      <c r="G18" s="24">
        <f t="shared" si="3"/>
        <v>205</v>
      </c>
      <c r="H18" s="64"/>
    </row>
    <row r="19" spans="1:8" x14ac:dyDescent="0.25">
      <c r="A19" s="8">
        <f>Список!A19</f>
        <v>13</v>
      </c>
      <c r="B19" s="8" t="str">
        <f>Список!B19</f>
        <v>ГБУ "КОБ №2"</v>
      </c>
      <c r="C19" s="23">
        <v>200</v>
      </c>
      <c r="D19" s="24">
        <f t="shared" si="0"/>
        <v>50</v>
      </c>
      <c r="E19" s="24">
        <f t="shared" si="1"/>
        <v>50</v>
      </c>
      <c r="F19" s="24">
        <f t="shared" si="2"/>
        <v>50</v>
      </c>
      <c r="G19" s="24">
        <f t="shared" si="3"/>
        <v>50</v>
      </c>
    </row>
    <row r="20" spans="1:8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230</v>
      </c>
      <c r="D20" s="24">
        <f t="shared" si="0"/>
        <v>58</v>
      </c>
      <c r="E20" s="24">
        <f t="shared" si="1"/>
        <v>58</v>
      </c>
      <c r="F20" s="24">
        <f t="shared" si="2"/>
        <v>58</v>
      </c>
      <c r="G20" s="24">
        <f t="shared" si="3"/>
        <v>56</v>
      </c>
    </row>
    <row r="21" spans="1:8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400</v>
      </c>
      <c r="D21" s="24">
        <f t="shared" si="0"/>
        <v>100</v>
      </c>
      <c r="E21" s="24">
        <f t="shared" si="1"/>
        <v>100</v>
      </c>
      <c r="F21" s="24">
        <f t="shared" si="2"/>
        <v>100</v>
      </c>
      <c r="G21" s="24">
        <f t="shared" si="3"/>
        <v>100</v>
      </c>
    </row>
    <row r="22" spans="1:8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8" x14ac:dyDescent="0.25">
      <c r="A23" s="8">
        <f>Список!A23</f>
        <v>17</v>
      </c>
      <c r="B23" s="8" t="str">
        <f>Список!B23</f>
        <v>ГБУ "КОГВВ"</v>
      </c>
      <c r="C23" s="23">
        <v>900</v>
      </c>
      <c r="D23" s="24">
        <f t="shared" si="0"/>
        <v>225</v>
      </c>
      <c r="E23" s="24">
        <f t="shared" si="1"/>
        <v>225</v>
      </c>
      <c r="F23" s="24">
        <f t="shared" si="2"/>
        <v>225</v>
      </c>
      <c r="G23" s="24">
        <f t="shared" si="3"/>
        <v>225</v>
      </c>
    </row>
    <row r="24" spans="1:8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8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8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8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8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8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8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8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8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350</v>
      </c>
      <c r="D36" s="24">
        <f t="shared" si="0"/>
        <v>88</v>
      </c>
      <c r="E36" s="24">
        <f t="shared" si="1"/>
        <v>88</v>
      </c>
      <c r="F36" s="24">
        <f t="shared" si="2"/>
        <v>88</v>
      </c>
      <c r="G36" s="24">
        <f t="shared" si="3"/>
        <v>86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310</v>
      </c>
      <c r="D45" s="24">
        <f t="shared" si="4"/>
        <v>78</v>
      </c>
      <c r="E45" s="24">
        <f t="shared" si="5"/>
        <v>78</v>
      </c>
      <c r="F45" s="24">
        <f t="shared" si="6"/>
        <v>78</v>
      </c>
      <c r="G45" s="24">
        <f t="shared" si="7"/>
        <v>76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266</v>
      </c>
      <c r="D66" s="27">
        <f t="shared" si="4"/>
        <v>67</v>
      </c>
      <c r="E66" s="27">
        <f t="shared" si="5"/>
        <v>67</v>
      </c>
      <c r="F66" s="27">
        <f t="shared" si="6"/>
        <v>67</v>
      </c>
      <c r="G66" s="27">
        <f t="shared" si="7"/>
        <v>65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4356</v>
      </c>
      <c r="D67" s="30">
        <f t="shared" ref="D67:G67" si="8">SUM(D7:D66)</f>
        <v>1091</v>
      </c>
      <c r="E67" s="30">
        <f t="shared" si="8"/>
        <v>1091</v>
      </c>
      <c r="F67" s="30">
        <f t="shared" si="8"/>
        <v>1091</v>
      </c>
      <c r="G67" s="30">
        <f t="shared" si="8"/>
        <v>1083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M77" sqref="M7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99</v>
      </c>
    </row>
    <row r="3" spans="1:7" ht="15.75" customHeight="1" x14ac:dyDescent="0.25">
      <c r="B3" s="3" t="s">
        <v>114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4763</v>
      </c>
      <c r="D7" s="24">
        <v>1201</v>
      </c>
      <c r="E7" s="24">
        <f>C7-D7-F7-G7</f>
        <v>1159</v>
      </c>
      <c r="F7" s="24">
        <v>1201</v>
      </c>
      <c r="G7" s="24">
        <v>1202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3050</v>
      </c>
      <c r="D8" s="24">
        <v>763</v>
      </c>
      <c r="E8" s="24">
        <f>C8-D8-F8-G8</f>
        <v>763</v>
      </c>
      <c r="F8" s="24">
        <v>763</v>
      </c>
      <c r="G8" s="24">
        <v>761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5409</v>
      </c>
      <c r="D9" s="24">
        <v>1352</v>
      </c>
      <c r="E9" s="24">
        <f>C9-D9-F9-G9</f>
        <v>1352</v>
      </c>
      <c r="F9" s="24">
        <v>1352</v>
      </c>
      <c r="G9" s="24">
        <v>1353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3603</v>
      </c>
      <c r="D10" s="24">
        <v>901</v>
      </c>
      <c r="E10" s="24">
        <f>C10-D10-F10-G10</f>
        <v>908</v>
      </c>
      <c r="F10" s="24">
        <v>897</v>
      </c>
      <c r="G10" s="24">
        <v>897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3017</v>
      </c>
      <c r="D11" s="24">
        <v>756</v>
      </c>
      <c r="E11" s="24">
        <f>C11-D11-F11-G11</f>
        <v>750</v>
      </c>
      <c r="F11" s="24">
        <v>756</v>
      </c>
      <c r="G11" s="24">
        <v>755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4537</v>
      </c>
      <c r="D12" s="24">
        <v>1139</v>
      </c>
      <c r="E12" s="24">
        <f>C12-D12-F12-G12</f>
        <v>1122</v>
      </c>
      <c r="F12" s="24">
        <v>1139</v>
      </c>
      <c r="G12" s="24">
        <v>1137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3815</v>
      </c>
      <c r="D13" s="24">
        <v>938</v>
      </c>
      <c r="E13" s="24">
        <f>C13-D13-F13-G13</f>
        <v>1001</v>
      </c>
      <c r="F13" s="24">
        <v>938</v>
      </c>
      <c r="G13" s="24">
        <v>938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3530</v>
      </c>
      <c r="D14" s="24">
        <v>886</v>
      </c>
      <c r="E14" s="24">
        <f>C14-D14-F14-G14</f>
        <v>872</v>
      </c>
      <c r="F14" s="24">
        <v>886</v>
      </c>
      <c r="G14" s="24">
        <v>886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2046</v>
      </c>
      <c r="D15" s="24">
        <v>508</v>
      </c>
      <c r="E15" s="24">
        <f>C15-D15-F15-G15</f>
        <v>524</v>
      </c>
      <c r="F15" s="24">
        <v>508</v>
      </c>
      <c r="G15" s="24">
        <v>506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2233</v>
      </c>
      <c r="D16" s="24">
        <v>557</v>
      </c>
      <c r="E16" s="24">
        <f>C16-D16-F16-G16</f>
        <v>564</v>
      </c>
      <c r="F16" s="24">
        <v>557</v>
      </c>
      <c r="G16" s="24">
        <v>555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5924</v>
      </c>
      <c r="D17" s="24">
        <v>1379</v>
      </c>
      <c r="E17" s="24">
        <f>C17-D17-F17-G17</f>
        <v>1789</v>
      </c>
      <c r="F17" s="24">
        <v>1379</v>
      </c>
      <c r="G17" s="24">
        <v>1377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14306</v>
      </c>
      <c r="D18" s="24">
        <v>3560</v>
      </c>
      <c r="E18" s="24">
        <f>C18-D18-F18-G18</f>
        <v>3627</v>
      </c>
      <c r="F18" s="24">
        <v>3560</v>
      </c>
      <c r="G18" s="24">
        <v>3559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15304</v>
      </c>
      <c r="D19" s="24">
        <v>3922</v>
      </c>
      <c r="E19" s="24">
        <f>C19-D19-F19-G19</f>
        <v>3519</v>
      </c>
      <c r="F19" s="24">
        <v>3931</v>
      </c>
      <c r="G19" s="24">
        <v>3932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7950</v>
      </c>
      <c r="D20" s="24">
        <v>1950</v>
      </c>
      <c r="E20" s="24">
        <f>C20-D20-F20-G20</f>
        <v>2101</v>
      </c>
      <c r="F20" s="24">
        <v>1949</v>
      </c>
      <c r="G20" s="24">
        <v>1950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3478</v>
      </c>
      <c r="D21" s="24">
        <v>873</v>
      </c>
      <c r="E21" s="24">
        <f>C21-D21-F21-G21</f>
        <v>869</v>
      </c>
      <c r="F21" s="24">
        <v>869</v>
      </c>
      <c r="G21" s="24">
        <v>867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6809</v>
      </c>
      <c r="D22" s="24">
        <v>1605</v>
      </c>
      <c r="E22" s="24">
        <f>C22-D22-F22-G22</f>
        <v>1996</v>
      </c>
      <c r="F22" s="24">
        <v>1605</v>
      </c>
      <c r="G22" s="24">
        <v>1603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5022</v>
      </c>
      <c r="D23" s="24">
        <v>1273</v>
      </c>
      <c r="E23" s="24">
        <f>C23-D23-F23-G23</f>
        <v>1204</v>
      </c>
      <c r="F23" s="24">
        <v>1273</v>
      </c>
      <c r="G23" s="24">
        <v>1272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3003</v>
      </c>
      <c r="D24" s="24">
        <v>695</v>
      </c>
      <c r="E24" s="24">
        <f>C24-D24-F24-G24</f>
        <v>918</v>
      </c>
      <c r="F24" s="24">
        <v>695</v>
      </c>
      <c r="G24" s="24">
        <v>695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729</v>
      </c>
      <c r="D25" s="24">
        <v>182</v>
      </c>
      <c r="E25" s="24">
        <f>C25-D25-F25-G25</f>
        <v>182</v>
      </c>
      <c r="F25" s="24">
        <v>182</v>
      </c>
      <c r="G25" s="24">
        <v>183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v>0</v>
      </c>
      <c r="E26" s="24">
        <f>C26-D26-F26-G26</f>
        <v>0</v>
      </c>
      <c r="F26" s="24">
        <v>0</v>
      </c>
      <c r="G26" s="24"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7566</v>
      </c>
      <c r="D27" s="24">
        <v>1927</v>
      </c>
      <c r="E27" s="24">
        <f>C27-D27-F27-G27</f>
        <v>1784</v>
      </c>
      <c r="F27" s="24">
        <v>1927</v>
      </c>
      <c r="G27" s="24">
        <v>1928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v>0</v>
      </c>
      <c r="E28" s="24">
        <f>C28-D28-F28-G28</f>
        <v>0</v>
      </c>
      <c r="F28" s="24">
        <v>0</v>
      </c>
      <c r="G28" s="24"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10031</v>
      </c>
      <c r="D29" s="24">
        <v>2577</v>
      </c>
      <c r="E29" s="24">
        <f>C29-D29-F29-G29</f>
        <v>2300</v>
      </c>
      <c r="F29" s="24">
        <v>2577</v>
      </c>
      <c r="G29" s="24">
        <v>2577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v>0</v>
      </c>
      <c r="E30" s="24">
        <f>C30-D30-F30-G30</f>
        <v>0</v>
      </c>
      <c r="F30" s="24">
        <v>0</v>
      </c>
      <c r="G30" s="24"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v>0</v>
      </c>
      <c r="E31" s="24">
        <f>C31-D31-F31-G31</f>
        <v>0</v>
      </c>
      <c r="F31" s="24">
        <v>0</v>
      </c>
      <c r="G31" s="24"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v>0</v>
      </c>
      <c r="E32" s="24">
        <f>C32-D32-F32-G32</f>
        <v>0</v>
      </c>
      <c r="F32" s="24">
        <v>0</v>
      </c>
      <c r="G32" s="24"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v>0</v>
      </c>
      <c r="E33" s="24">
        <f>C33-D33-F33-G33</f>
        <v>0</v>
      </c>
      <c r="F33" s="24">
        <v>0</v>
      </c>
      <c r="G33" s="24"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v>0</v>
      </c>
      <c r="E34" s="24">
        <f>C34-D34-F34-G34</f>
        <v>0</v>
      </c>
      <c r="F34" s="24">
        <v>0</v>
      </c>
      <c r="G34" s="24"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8499</v>
      </c>
      <c r="D35" s="24">
        <v>2227</v>
      </c>
      <c r="E35" s="24">
        <f>C35-D35-F35-G35</f>
        <v>1817</v>
      </c>
      <c r="F35" s="24">
        <v>2227</v>
      </c>
      <c r="G35" s="24">
        <v>2228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2647</v>
      </c>
      <c r="D36" s="24">
        <v>649</v>
      </c>
      <c r="E36" s="24">
        <f>C36-D36-F36-G36</f>
        <v>699</v>
      </c>
      <c r="F36" s="24">
        <v>649</v>
      </c>
      <c r="G36" s="24">
        <v>650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v>0</v>
      </c>
      <c r="E37" s="24">
        <f>C37-D37-F37-G37</f>
        <v>0</v>
      </c>
      <c r="F37" s="24">
        <v>0</v>
      </c>
      <c r="G37" s="24"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v>0</v>
      </c>
      <c r="E38" s="24">
        <f>C38-D38-F38-G38</f>
        <v>0</v>
      </c>
      <c r="F38" s="24">
        <v>0</v>
      </c>
      <c r="G38" s="24"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v>0</v>
      </c>
      <c r="E39" s="24">
        <f>C39-D39-F39-G39</f>
        <v>0</v>
      </c>
      <c r="F39" s="24">
        <v>0</v>
      </c>
      <c r="G39" s="24"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v>0</v>
      </c>
      <c r="E40" s="24">
        <f>C40-D40-F40-G40</f>
        <v>0</v>
      </c>
      <c r="F40" s="24">
        <v>0</v>
      </c>
      <c r="G40" s="24"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v>0</v>
      </c>
      <c r="E41" s="24">
        <f>C41-D41-F41-G41</f>
        <v>0</v>
      </c>
      <c r="F41" s="24">
        <v>0</v>
      </c>
      <c r="G41" s="24"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v>0</v>
      </c>
      <c r="E42" s="24">
        <f>C42-D42-F42-G42</f>
        <v>0</v>
      </c>
      <c r="F42" s="24">
        <v>0</v>
      </c>
      <c r="G42" s="24"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v>0</v>
      </c>
      <c r="E43" s="24">
        <f>C43-D43-F43-G43</f>
        <v>0</v>
      </c>
      <c r="F43" s="24">
        <v>0</v>
      </c>
      <c r="G43" s="24"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v>0</v>
      </c>
      <c r="E44" s="24">
        <f>C44-D44-F44-G44</f>
        <v>0</v>
      </c>
      <c r="F44" s="24">
        <v>0</v>
      </c>
      <c r="G44" s="24"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v>0</v>
      </c>
      <c r="E45" s="24">
        <f>C45-D45-F45-G45</f>
        <v>0</v>
      </c>
      <c r="F45" s="24">
        <v>0</v>
      </c>
      <c r="G45" s="24"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v>0</v>
      </c>
      <c r="E46" s="24">
        <f>C46-D46-F46-G46</f>
        <v>0</v>
      </c>
      <c r="F46" s="24">
        <v>0</v>
      </c>
      <c r="G46" s="24"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v>0</v>
      </c>
      <c r="E47" s="24">
        <f>C47-D47-F47-G47</f>
        <v>0</v>
      </c>
      <c r="F47" s="24">
        <v>0</v>
      </c>
      <c r="G47" s="24"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60</v>
      </c>
      <c r="D48" s="24">
        <v>15</v>
      </c>
      <c r="E48" s="24">
        <f>C48-D48-F48-G48</f>
        <v>15</v>
      </c>
      <c r="F48" s="24">
        <v>15</v>
      </c>
      <c r="G48" s="24">
        <v>15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v>0</v>
      </c>
      <c r="E49" s="24">
        <f>C49-D49-F49-G49</f>
        <v>0</v>
      </c>
      <c r="F49" s="24">
        <v>0</v>
      </c>
      <c r="G49" s="24"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v>0</v>
      </c>
      <c r="E50" s="24">
        <f>C50-D50-F50-G50</f>
        <v>0</v>
      </c>
      <c r="F50" s="24">
        <v>0</v>
      </c>
      <c r="G50" s="24"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v>0</v>
      </c>
      <c r="E51" s="24">
        <f>C51-D51-F51-G51</f>
        <v>0</v>
      </c>
      <c r="F51" s="24">
        <v>0</v>
      </c>
      <c r="G51" s="24"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v>0</v>
      </c>
      <c r="E52" s="24">
        <f>C52-D52-F52-G52</f>
        <v>0</v>
      </c>
      <c r="F52" s="24">
        <v>0</v>
      </c>
      <c r="G52" s="24"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v>0</v>
      </c>
      <c r="E53" s="24">
        <f>C53-D53-F53-G53</f>
        <v>0</v>
      </c>
      <c r="F53" s="24">
        <v>0</v>
      </c>
      <c r="G53" s="24"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v>0</v>
      </c>
      <c r="E54" s="24">
        <f>C54-D54-F54-G54</f>
        <v>0</v>
      </c>
      <c r="F54" s="24">
        <v>0</v>
      </c>
      <c r="G54" s="24"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v>0</v>
      </c>
      <c r="E55" s="24">
        <f>C55-D55-F55-G55</f>
        <v>0</v>
      </c>
      <c r="F55" s="24">
        <v>0</v>
      </c>
      <c r="G55" s="24"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v>0</v>
      </c>
      <c r="E56" s="24">
        <f>C56-D56-F56-G56</f>
        <v>0</v>
      </c>
      <c r="F56" s="24">
        <v>0</v>
      </c>
      <c r="G56" s="24"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v>0</v>
      </c>
      <c r="E57" s="24">
        <f>C57-D57-F57-G57</f>
        <v>0</v>
      </c>
      <c r="F57" s="24">
        <v>0</v>
      </c>
      <c r="G57" s="24"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v>0</v>
      </c>
      <c r="E58" s="24">
        <f>C58-D58-F58-G58</f>
        <v>0</v>
      </c>
      <c r="F58" s="24">
        <v>0</v>
      </c>
      <c r="G58" s="24"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v>0</v>
      </c>
      <c r="E59" s="24">
        <f>C59-D59-F59-G59</f>
        <v>0</v>
      </c>
      <c r="F59" s="24">
        <v>0</v>
      </c>
      <c r="G59" s="24"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v>0</v>
      </c>
      <c r="E60" s="24">
        <f>C60-D60-F60-G60</f>
        <v>0</v>
      </c>
      <c r="F60" s="24">
        <v>0</v>
      </c>
      <c r="G60" s="24"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v>0</v>
      </c>
      <c r="E61" s="24">
        <f>C61-D61-F61-G61</f>
        <v>0</v>
      </c>
      <c r="F61" s="24">
        <v>0</v>
      </c>
      <c r="G61" s="24"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v>0</v>
      </c>
      <c r="E62" s="24">
        <f>C62-D62-F62-G62</f>
        <v>0</v>
      </c>
      <c r="F62" s="24">
        <v>0</v>
      </c>
      <c r="G62" s="24"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v>0</v>
      </c>
      <c r="E63" s="24">
        <f>C63-D63-F63-G63</f>
        <v>0</v>
      </c>
      <c r="F63" s="24">
        <v>0</v>
      </c>
      <c r="G63" s="24"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v>0</v>
      </c>
      <c r="E64" s="24">
        <f>C64-D64-F64-G64</f>
        <v>0</v>
      </c>
      <c r="F64" s="24">
        <v>0</v>
      </c>
      <c r="G64" s="24"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v>0</v>
      </c>
      <c r="E65" s="24">
        <f>C65-D65-F65-G65</f>
        <v>0</v>
      </c>
      <c r="F65" s="24">
        <v>0</v>
      </c>
      <c r="G65" s="24"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2436</v>
      </c>
      <c r="D66" s="27">
        <v>609</v>
      </c>
      <c r="E66" s="24">
        <f>C66-D66-F66-G66</f>
        <v>609</v>
      </c>
      <c r="F66" s="27">
        <v>609</v>
      </c>
      <c r="G66" s="27">
        <v>609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129767</v>
      </c>
      <c r="D67" s="30">
        <f t="shared" ref="D67:G67" si="0">SUM(D7:D66)</f>
        <v>32444</v>
      </c>
      <c r="E67" s="30">
        <f t="shared" si="0"/>
        <v>32444</v>
      </c>
      <c r="F67" s="30">
        <f t="shared" si="0"/>
        <v>32444</v>
      </c>
      <c r="G67" s="30">
        <f t="shared" si="0"/>
        <v>32435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E69" sqref="E6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101</v>
      </c>
    </row>
    <row r="3" spans="1:7" ht="15.75" customHeight="1" x14ac:dyDescent="0.25">
      <c r="B3" s="3" t="s">
        <v>115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f>519+8</f>
        <v>527</v>
      </c>
      <c r="D18" s="24">
        <f t="shared" si="0"/>
        <v>132</v>
      </c>
      <c r="E18" s="24">
        <f t="shared" si="1"/>
        <v>132</v>
      </c>
      <c r="F18" s="24">
        <f t="shared" si="2"/>
        <v>132</v>
      </c>
      <c r="G18" s="24">
        <f t="shared" si="3"/>
        <v>131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f>29-8</f>
        <v>21</v>
      </c>
      <c r="D19" s="24">
        <f t="shared" si="0"/>
        <v>5</v>
      </c>
      <c r="E19" s="24">
        <f t="shared" si="1"/>
        <v>5</v>
      </c>
      <c r="F19" s="24">
        <f t="shared" si="2"/>
        <v>5</v>
      </c>
      <c r="G19" s="24">
        <f t="shared" si="3"/>
        <v>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87</v>
      </c>
      <c r="D20" s="24">
        <f t="shared" si="0"/>
        <v>22</v>
      </c>
      <c r="E20" s="24">
        <f t="shared" si="1"/>
        <v>22</v>
      </c>
      <c r="F20" s="24">
        <f t="shared" si="2"/>
        <v>22</v>
      </c>
      <c r="G20" s="24">
        <f t="shared" si="3"/>
        <v>21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500</v>
      </c>
      <c r="D21" s="24">
        <f t="shared" si="0"/>
        <v>125</v>
      </c>
      <c r="E21" s="24">
        <f t="shared" si="1"/>
        <v>125</v>
      </c>
      <c r="F21" s="24">
        <f t="shared" si="2"/>
        <v>125</v>
      </c>
      <c r="G21" s="24">
        <f t="shared" si="3"/>
        <v>125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150</v>
      </c>
      <c r="D22" s="24">
        <f t="shared" si="0"/>
        <v>38</v>
      </c>
      <c r="E22" s="24">
        <f t="shared" si="1"/>
        <v>38</v>
      </c>
      <c r="F22" s="24">
        <f t="shared" si="2"/>
        <v>38</v>
      </c>
      <c r="G22" s="24">
        <f t="shared" si="3"/>
        <v>36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350</v>
      </c>
      <c r="D23" s="24">
        <f t="shared" si="0"/>
        <v>88</v>
      </c>
      <c r="E23" s="24">
        <f t="shared" si="1"/>
        <v>88</v>
      </c>
      <c r="F23" s="24">
        <f t="shared" si="2"/>
        <v>88</v>
      </c>
      <c r="G23" s="24">
        <f t="shared" si="3"/>
        <v>86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69</v>
      </c>
      <c r="D27" s="24">
        <f t="shared" si="0"/>
        <v>17</v>
      </c>
      <c r="E27" s="24">
        <f t="shared" si="1"/>
        <v>17</v>
      </c>
      <c r="F27" s="24">
        <f t="shared" si="2"/>
        <v>17</v>
      </c>
      <c r="G27" s="24">
        <f t="shared" si="3"/>
        <v>18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358</v>
      </c>
      <c r="D29" s="24">
        <f t="shared" si="0"/>
        <v>90</v>
      </c>
      <c r="E29" s="24">
        <f t="shared" si="1"/>
        <v>90</v>
      </c>
      <c r="F29" s="24">
        <f t="shared" si="2"/>
        <v>90</v>
      </c>
      <c r="G29" s="24">
        <f t="shared" si="3"/>
        <v>88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</v>
      </c>
      <c r="D35" s="24">
        <f t="shared" si="0"/>
        <v>1</v>
      </c>
      <c r="E35" s="24">
        <f t="shared" si="1"/>
        <v>1</v>
      </c>
      <c r="F35" s="24">
        <f t="shared" si="2"/>
        <v>1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298</v>
      </c>
      <c r="D66" s="27">
        <f t="shared" si="4"/>
        <v>75</v>
      </c>
      <c r="E66" s="27">
        <f t="shared" si="5"/>
        <v>75</v>
      </c>
      <c r="F66" s="27">
        <f t="shared" si="6"/>
        <v>75</v>
      </c>
      <c r="G66" s="27">
        <f t="shared" si="7"/>
        <v>73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2363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584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topLeftCell="K70" workbookViewId="0">
      <selection activeCell="Q135" sqref="Q135"/>
    </sheetView>
  </sheetViews>
  <sheetFormatPr defaultColWidth="9.140625" defaultRowHeight="15.75" x14ac:dyDescent="0.25"/>
  <cols>
    <col min="1" max="1" width="9.140625" style="53"/>
    <col min="2" max="2" width="50.85546875" style="53" customWidth="1"/>
    <col min="3" max="9" width="19.85546875" style="53" customWidth="1"/>
    <col min="10" max="10" width="17.7109375" style="53" customWidth="1"/>
    <col min="11" max="11" width="9.140625" style="53"/>
    <col min="12" max="12" width="16.28515625" style="53" customWidth="1"/>
    <col min="13" max="13" width="9.140625" style="53"/>
    <col min="14" max="14" width="17.5703125" style="53" customWidth="1"/>
    <col min="15" max="15" width="9.140625" style="53"/>
    <col min="16" max="16" width="20" style="53" customWidth="1"/>
    <col min="17" max="17" width="13" style="53" customWidth="1"/>
    <col min="18" max="18" width="18.28515625" style="53" customWidth="1"/>
    <col min="19" max="19" width="9.140625" style="53"/>
    <col min="20" max="20" width="16.28515625" style="53" customWidth="1"/>
    <col min="21" max="21" width="9.7109375" style="53" customWidth="1"/>
    <col min="22" max="22" width="18.7109375" style="53" customWidth="1"/>
    <col min="23" max="23" width="9.140625" style="53"/>
  </cols>
  <sheetData>
    <row r="1" spans="1:22" x14ac:dyDescent="0.25">
      <c r="I1" s="54"/>
    </row>
    <row r="3" spans="1:22" ht="15.75" customHeight="1" x14ac:dyDescent="0.25">
      <c r="A3" s="98" t="s">
        <v>191</v>
      </c>
      <c r="B3" s="98"/>
      <c r="C3" s="98"/>
      <c r="D3" s="98"/>
      <c r="E3" s="98"/>
      <c r="F3" s="98"/>
      <c r="G3" s="98"/>
      <c r="H3" s="98"/>
      <c r="I3" s="98"/>
    </row>
    <row r="5" spans="1:22" s="55" customFormat="1" ht="45.75" customHeight="1" x14ac:dyDescent="0.2">
      <c r="A5" s="99" t="s">
        <v>121</v>
      </c>
      <c r="B5" s="99" t="s">
        <v>122</v>
      </c>
      <c r="C5" s="96" t="s">
        <v>14</v>
      </c>
      <c r="D5" s="96"/>
      <c r="E5" s="96" t="s">
        <v>123</v>
      </c>
      <c r="F5" s="96"/>
      <c r="G5" s="96" t="s">
        <v>124</v>
      </c>
      <c r="H5" s="96"/>
      <c r="I5" s="96" t="s">
        <v>125</v>
      </c>
      <c r="J5" s="96"/>
      <c r="K5" s="96" t="s">
        <v>15</v>
      </c>
      <c r="L5" s="96"/>
      <c r="M5" s="96" t="s">
        <v>16</v>
      </c>
      <c r="N5" s="96"/>
      <c r="O5" s="96" t="s">
        <v>126</v>
      </c>
      <c r="P5" s="96"/>
      <c r="Q5" s="96" t="s">
        <v>127</v>
      </c>
      <c r="R5" s="96"/>
      <c r="S5" s="96" t="s">
        <v>128</v>
      </c>
      <c r="T5" s="96"/>
      <c r="U5" s="96" t="s">
        <v>129</v>
      </c>
      <c r="V5" s="96"/>
    </row>
    <row r="6" spans="1:22" s="55" customFormat="1" ht="63.75" customHeight="1" x14ac:dyDescent="0.2">
      <c r="A6" s="100"/>
      <c r="B6" s="100"/>
      <c r="C6" s="56" t="s">
        <v>130</v>
      </c>
      <c r="D6" s="56" t="s">
        <v>131</v>
      </c>
      <c r="E6" s="56" t="s">
        <v>130</v>
      </c>
      <c r="F6" s="56" t="s">
        <v>131</v>
      </c>
      <c r="G6" s="56" t="s">
        <v>130</v>
      </c>
      <c r="H6" s="56" t="s">
        <v>131</v>
      </c>
      <c r="I6" s="56" t="s">
        <v>130</v>
      </c>
      <c r="J6" s="56" t="s">
        <v>131</v>
      </c>
      <c r="K6" s="56" t="s">
        <v>130</v>
      </c>
      <c r="L6" s="56" t="s">
        <v>131</v>
      </c>
      <c r="M6" s="56" t="s">
        <v>130</v>
      </c>
      <c r="N6" s="56" t="s">
        <v>131</v>
      </c>
      <c r="O6" s="56" t="s">
        <v>130</v>
      </c>
      <c r="P6" s="56" t="s">
        <v>131</v>
      </c>
      <c r="Q6" s="56" t="s">
        <v>130</v>
      </c>
      <c r="R6" s="56" t="s">
        <v>131</v>
      </c>
      <c r="S6" s="56" t="s">
        <v>130</v>
      </c>
      <c r="T6" s="56" t="s">
        <v>131</v>
      </c>
      <c r="U6" s="56" t="s">
        <v>130</v>
      </c>
      <c r="V6" s="56" t="s">
        <v>131</v>
      </c>
    </row>
    <row r="7" spans="1:22" s="55" customFormat="1" ht="14.25" customHeight="1" x14ac:dyDescent="0.2">
      <c r="A7" s="97" t="s">
        <v>132</v>
      </c>
      <c r="B7" s="95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67"/>
      <c r="V7" s="68"/>
    </row>
    <row r="8" spans="1:22" s="58" customFormat="1" ht="114.75" x14ac:dyDescent="0.25">
      <c r="A8" s="69">
        <v>1</v>
      </c>
      <c r="B8" s="65" t="s">
        <v>133</v>
      </c>
      <c r="C8" s="70">
        <v>3</v>
      </c>
      <c r="D8" s="71">
        <v>463796.82</v>
      </c>
      <c r="E8" s="70">
        <v>3</v>
      </c>
      <c r="F8" s="71">
        <v>463796.82</v>
      </c>
      <c r="G8" s="70">
        <v>0</v>
      </c>
      <c r="H8" s="71">
        <v>0</v>
      </c>
      <c r="I8" s="70">
        <v>0</v>
      </c>
      <c r="J8" s="71">
        <v>0</v>
      </c>
      <c r="K8" s="70">
        <v>0</v>
      </c>
      <c r="L8" s="71">
        <v>0</v>
      </c>
      <c r="M8" s="70">
        <v>0</v>
      </c>
      <c r="N8" s="71">
        <v>0</v>
      </c>
      <c r="O8" s="70">
        <v>0</v>
      </c>
      <c r="P8" s="71">
        <v>0</v>
      </c>
      <c r="Q8" s="70">
        <v>0</v>
      </c>
      <c r="R8" s="71">
        <v>0</v>
      </c>
      <c r="S8" s="70">
        <v>0</v>
      </c>
      <c r="T8" s="71">
        <v>0</v>
      </c>
      <c r="U8" s="70">
        <v>6</v>
      </c>
      <c r="V8" s="71">
        <v>927593.64</v>
      </c>
    </row>
    <row r="9" spans="1:22" s="58" customFormat="1" ht="89.25" x14ac:dyDescent="0.25">
      <c r="A9" s="69">
        <v>1</v>
      </c>
      <c r="B9" s="65" t="s">
        <v>134</v>
      </c>
      <c r="C9" s="70">
        <v>0</v>
      </c>
      <c r="D9" s="71">
        <v>0</v>
      </c>
      <c r="E9" s="70">
        <v>0</v>
      </c>
      <c r="F9" s="71">
        <v>0</v>
      </c>
      <c r="G9" s="70">
        <v>0</v>
      </c>
      <c r="H9" s="71">
        <v>0</v>
      </c>
      <c r="I9" s="70">
        <v>0</v>
      </c>
      <c r="J9" s="71">
        <v>0</v>
      </c>
      <c r="K9" s="70">
        <v>0</v>
      </c>
      <c r="L9" s="71">
        <v>0</v>
      </c>
      <c r="M9" s="70">
        <v>0</v>
      </c>
      <c r="N9" s="71">
        <v>0</v>
      </c>
      <c r="O9" s="70">
        <v>25</v>
      </c>
      <c r="P9" s="71">
        <v>3864973.5</v>
      </c>
      <c r="Q9" s="70">
        <v>0</v>
      </c>
      <c r="R9" s="71">
        <v>0</v>
      </c>
      <c r="S9" s="70">
        <v>0</v>
      </c>
      <c r="T9" s="71">
        <v>0</v>
      </c>
      <c r="U9" s="70">
        <v>25</v>
      </c>
      <c r="V9" s="71">
        <v>3864973.5</v>
      </c>
    </row>
    <row r="10" spans="1:22" s="58" customFormat="1" ht="14.25" customHeight="1" x14ac:dyDescent="0.25">
      <c r="A10" s="95" t="s">
        <v>135</v>
      </c>
      <c r="B10" s="95"/>
      <c r="C10" s="70"/>
      <c r="D10" s="71"/>
      <c r="E10" s="70"/>
      <c r="F10" s="71"/>
      <c r="G10" s="70"/>
      <c r="H10" s="71"/>
      <c r="I10" s="70"/>
      <c r="J10" s="71"/>
      <c r="K10" s="70"/>
      <c r="L10" s="71"/>
      <c r="M10" s="70"/>
      <c r="N10" s="71"/>
      <c r="O10" s="70"/>
      <c r="P10" s="71"/>
      <c r="Q10" s="70"/>
      <c r="R10" s="71"/>
      <c r="S10" s="70"/>
      <c r="T10" s="71"/>
      <c r="U10" s="70"/>
      <c r="V10" s="71"/>
    </row>
    <row r="11" spans="1:22" s="58" customFormat="1" ht="114.75" x14ac:dyDescent="0.25">
      <c r="A11" s="69">
        <v>3</v>
      </c>
      <c r="B11" s="65" t="s">
        <v>136</v>
      </c>
      <c r="C11" s="70">
        <v>6</v>
      </c>
      <c r="D11" s="71">
        <v>955411.68</v>
      </c>
      <c r="E11" s="70">
        <v>0</v>
      </c>
      <c r="F11" s="71">
        <v>0</v>
      </c>
      <c r="G11" s="70">
        <v>0</v>
      </c>
      <c r="H11" s="71">
        <v>0</v>
      </c>
      <c r="I11" s="70">
        <v>0</v>
      </c>
      <c r="J11" s="71">
        <v>0</v>
      </c>
      <c r="K11" s="70">
        <v>0</v>
      </c>
      <c r="L11" s="71">
        <v>0</v>
      </c>
      <c r="M11" s="70">
        <v>0</v>
      </c>
      <c r="N11" s="71">
        <v>0</v>
      </c>
      <c r="O11" s="70">
        <v>0</v>
      </c>
      <c r="P11" s="71">
        <v>0</v>
      </c>
      <c r="Q11" s="70">
        <v>0</v>
      </c>
      <c r="R11" s="71">
        <v>0</v>
      </c>
      <c r="S11" s="70">
        <v>0</v>
      </c>
      <c r="T11" s="71">
        <v>0</v>
      </c>
      <c r="U11" s="70">
        <v>6</v>
      </c>
      <c r="V11" s="71">
        <v>955411.68</v>
      </c>
    </row>
    <row r="12" spans="1:22" s="60" customFormat="1" ht="15" customHeight="1" x14ac:dyDescent="0.25">
      <c r="A12" s="95" t="s">
        <v>137</v>
      </c>
      <c r="B12" s="95"/>
      <c r="C12" s="59"/>
      <c r="D12" s="71"/>
      <c r="E12" s="59"/>
      <c r="F12" s="71"/>
      <c r="G12" s="59"/>
      <c r="H12" s="71"/>
      <c r="I12" s="59"/>
      <c r="J12" s="71"/>
      <c r="K12" s="59"/>
      <c r="L12" s="71"/>
      <c r="M12" s="59"/>
      <c r="N12" s="71"/>
      <c r="O12" s="59"/>
      <c r="P12" s="71"/>
      <c r="Q12" s="59"/>
      <c r="R12" s="71"/>
      <c r="S12" s="59"/>
      <c r="T12" s="71"/>
      <c r="U12" s="70"/>
      <c r="V12" s="71"/>
    </row>
    <row r="13" spans="1:22" s="55" customFormat="1" ht="89.25" x14ac:dyDescent="0.2">
      <c r="A13" s="69">
        <v>10</v>
      </c>
      <c r="B13" s="65" t="s">
        <v>138</v>
      </c>
      <c r="C13" s="70">
        <v>10</v>
      </c>
      <c r="D13" s="71">
        <v>1938863.3</v>
      </c>
      <c r="E13" s="70">
        <v>0</v>
      </c>
      <c r="F13" s="71">
        <v>0</v>
      </c>
      <c r="G13" s="70">
        <v>0</v>
      </c>
      <c r="H13" s="71">
        <v>0</v>
      </c>
      <c r="I13" s="70">
        <v>0</v>
      </c>
      <c r="J13" s="71">
        <v>0</v>
      </c>
      <c r="K13" s="70">
        <v>0</v>
      </c>
      <c r="L13" s="71">
        <v>0</v>
      </c>
      <c r="M13" s="70">
        <v>0</v>
      </c>
      <c r="N13" s="71">
        <v>0</v>
      </c>
      <c r="O13" s="70">
        <v>0</v>
      </c>
      <c r="P13" s="71">
        <v>0</v>
      </c>
      <c r="Q13" s="70">
        <v>0</v>
      </c>
      <c r="R13" s="71">
        <v>0</v>
      </c>
      <c r="S13" s="70">
        <v>0</v>
      </c>
      <c r="T13" s="71">
        <v>0</v>
      </c>
      <c r="U13" s="70">
        <v>10</v>
      </c>
      <c r="V13" s="71">
        <v>1938863.3</v>
      </c>
    </row>
    <row r="14" spans="1:22" s="55" customFormat="1" ht="25.5" x14ac:dyDescent="0.2">
      <c r="A14" s="69">
        <v>10</v>
      </c>
      <c r="B14" s="65" t="s">
        <v>139</v>
      </c>
      <c r="C14" s="70">
        <v>17</v>
      </c>
      <c r="D14" s="71">
        <v>3296067.61</v>
      </c>
      <c r="E14" s="70">
        <v>0</v>
      </c>
      <c r="F14" s="71">
        <v>0</v>
      </c>
      <c r="G14" s="70">
        <v>0</v>
      </c>
      <c r="H14" s="71">
        <v>0</v>
      </c>
      <c r="I14" s="70">
        <v>0</v>
      </c>
      <c r="J14" s="71">
        <v>0</v>
      </c>
      <c r="K14" s="70">
        <v>0</v>
      </c>
      <c r="L14" s="71">
        <v>0</v>
      </c>
      <c r="M14" s="70">
        <v>0</v>
      </c>
      <c r="N14" s="71">
        <v>0</v>
      </c>
      <c r="O14" s="70">
        <v>0</v>
      </c>
      <c r="P14" s="71">
        <v>0</v>
      </c>
      <c r="Q14" s="70">
        <v>0</v>
      </c>
      <c r="R14" s="71">
        <v>0</v>
      </c>
      <c r="S14" s="70">
        <v>0</v>
      </c>
      <c r="T14" s="71">
        <v>0</v>
      </c>
      <c r="U14" s="70">
        <v>17</v>
      </c>
      <c r="V14" s="71">
        <v>3296067.61</v>
      </c>
    </row>
    <row r="15" spans="1:22" s="55" customFormat="1" ht="76.5" x14ac:dyDescent="0.2">
      <c r="A15" s="69">
        <v>12</v>
      </c>
      <c r="B15" s="65" t="s">
        <v>140</v>
      </c>
      <c r="C15" s="70">
        <v>10</v>
      </c>
      <c r="D15" s="71">
        <v>1885423.5</v>
      </c>
      <c r="E15" s="70">
        <v>0</v>
      </c>
      <c r="F15" s="71">
        <v>0</v>
      </c>
      <c r="G15" s="70">
        <v>0</v>
      </c>
      <c r="H15" s="71">
        <v>0</v>
      </c>
      <c r="I15" s="70">
        <v>0</v>
      </c>
      <c r="J15" s="71">
        <v>0</v>
      </c>
      <c r="K15" s="70">
        <v>0</v>
      </c>
      <c r="L15" s="71">
        <v>0</v>
      </c>
      <c r="M15" s="70">
        <v>0</v>
      </c>
      <c r="N15" s="71">
        <v>0</v>
      </c>
      <c r="O15" s="70">
        <v>0</v>
      </c>
      <c r="P15" s="71">
        <v>0</v>
      </c>
      <c r="Q15" s="70">
        <v>5</v>
      </c>
      <c r="R15" s="71">
        <v>942711.75</v>
      </c>
      <c r="S15" s="70">
        <v>0</v>
      </c>
      <c r="T15" s="71">
        <v>0</v>
      </c>
      <c r="U15" s="70">
        <v>15</v>
      </c>
      <c r="V15" s="71">
        <v>2828135.25</v>
      </c>
    </row>
    <row r="16" spans="1:22" s="60" customFormat="1" ht="165.75" x14ac:dyDescent="0.25">
      <c r="A16" s="69">
        <v>14</v>
      </c>
      <c r="B16" s="65" t="s">
        <v>141</v>
      </c>
      <c r="C16" s="59">
        <v>0</v>
      </c>
      <c r="D16" s="71">
        <v>0</v>
      </c>
      <c r="E16" s="59">
        <v>0</v>
      </c>
      <c r="F16" s="71">
        <v>0</v>
      </c>
      <c r="G16" s="59">
        <v>0</v>
      </c>
      <c r="H16" s="71">
        <v>0</v>
      </c>
      <c r="I16" s="59">
        <v>0</v>
      </c>
      <c r="J16" s="71">
        <v>0</v>
      </c>
      <c r="K16" s="59">
        <v>0</v>
      </c>
      <c r="L16" s="71">
        <v>0</v>
      </c>
      <c r="M16" s="59">
        <v>0</v>
      </c>
      <c r="N16" s="71">
        <v>0</v>
      </c>
      <c r="O16" s="59">
        <v>0</v>
      </c>
      <c r="P16" s="71">
        <v>0</v>
      </c>
      <c r="Q16" s="59">
        <v>5</v>
      </c>
      <c r="R16" s="71">
        <v>1780693.55</v>
      </c>
      <c r="S16" s="59">
        <v>0</v>
      </c>
      <c r="T16" s="71">
        <v>0</v>
      </c>
      <c r="U16" s="70">
        <v>5</v>
      </c>
      <c r="V16" s="71">
        <v>1780693.55</v>
      </c>
    </row>
    <row r="17" spans="1:22" s="55" customFormat="1" ht="102" x14ac:dyDescent="0.2">
      <c r="A17" s="69">
        <v>15</v>
      </c>
      <c r="B17" s="65" t="s">
        <v>142</v>
      </c>
      <c r="C17" s="70">
        <v>10</v>
      </c>
      <c r="D17" s="71">
        <v>4754094.4000000004</v>
      </c>
      <c r="E17" s="70">
        <v>0</v>
      </c>
      <c r="F17" s="71">
        <v>0</v>
      </c>
      <c r="G17" s="70">
        <v>0</v>
      </c>
      <c r="H17" s="71">
        <v>0</v>
      </c>
      <c r="I17" s="70">
        <v>0</v>
      </c>
      <c r="J17" s="71">
        <v>0</v>
      </c>
      <c r="K17" s="70">
        <v>0</v>
      </c>
      <c r="L17" s="71">
        <v>0</v>
      </c>
      <c r="M17" s="70">
        <v>0</v>
      </c>
      <c r="N17" s="71">
        <v>0</v>
      </c>
      <c r="O17" s="70">
        <v>0</v>
      </c>
      <c r="P17" s="71">
        <v>0</v>
      </c>
      <c r="Q17" s="70">
        <v>0</v>
      </c>
      <c r="R17" s="71">
        <v>0</v>
      </c>
      <c r="S17" s="70">
        <v>0</v>
      </c>
      <c r="T17" s="71">
        <v>0</v>
      </c>
      <c r="U17" s="70">
        <v>10</v>
      </c>
      <c r="V17" s="71">
        <v>4754094.4000000004</v>
      </c>
    </row>
    <row r="18" spans="1:22" s="55" customFormat="1" ht="14.25" customHeight="1" x14ac:dyDescent="0.2">
      <c r="A18" s="95" t="s">
        <v>143</v>
      </c>
      <c r="B18" s="95"/>
      <c r="C18" s="70"/>
      <c r="D18" s="71"/>
      <c r="E18" s="70"/>
      <c r="F18" s="71"/>
      <c r="G18" s="70"/>
      <c r="H18" s="71"/>
      <c r="I18" s="70"/>
      <c r="J18" s="71"/>
      <c r="K18" s="70"/>
      <c r="L18" s="71"/>
      <c r="M18" s="70"/>
      <c r="N18" s="71"/>
      <c r="O18" s="70"/>
      <c r="P18" s="71"/>
      <c r="Q18" s="70"/>
      <c r="R18" s="71"/>
      <c r="S18" s="70"/>
      <c r="T18" s="71"/>
      <c r="U18" s="70"/>
      <c r="V18" s="71"/>
    </row>
    <row r="19" spans="1:22" s="60" customFormat="1" ht="25.5" x14ac:dyDescent="0.25">
      <c r="A19" s="69">
        <v>25</v>
      </c>
      <c r="B19" s="65" t="s">
        <v>144</v>
      </c>
      <c r="C19" s="59">
        <v>20</v>
      </c>
      <c r="D19" s="71">
        <v>2720249.4</v>
      </c>
      <c r="E19" s="59">
        <v>0</v>
      </c>
      <c r="F19" s="71">
        <v>0</v>
      </c>
      <c r="G19" s="59">
        <v>0</v>
      </c>
      <c r="H19" s="71">
        <v>0</v>
      </c>
      <c r="I19" s="59">
        <v>0</v>
      </c>
      <c r="J19" s="71">
        <v>0</v>
      </c>
      <c r="K19" s="59">
        <v>0</v>
      </c>
      <c r="L19" s="71">
        <v>0</v>
      </c>
      <c r="M19" s="59">
        <v>0</v>
      </c>
      <c r="N19" s="71">
        <v>0</v>
      </c>
      <c r="O19" s="59">
        <v>0</v>
      </c>
      <c r="P19" s="71">
        <v>0</v>
      </c>
      <c r="Q19" s="59">
        <v>0</v>
      </c>
      <c r="R19" s="71">
        <v>0</v>
      </c>
      <c r="S19" s="59">
        <v>0</v>
      </c>
      <c r="T19" s="71">
        <v>0</v>
      </c>
      <c r="U19" s="70">
        <v>20</v>
      </c>
      <c r="V19" s="71">
        <v>2720249.4</v>
      </c>
    </row>
    <row r="20" spans="1:22" s="55" customFormat="1" ht="14.25" customHeight="1" x14ac:dyDescent="0.2">
      <c r="A20" s="95" t="s">
        <v>145</v>
      </c>
      <c r="B20" s="95"/>
      <c r="C20" s="70"/>
      <c r="D20" s="71"/>
      <c r="E20" s="70"/>
      <c r="F20" s="71"/>
      <c r="G20" s="70"/>
      <c r="H20" s="71"/>
      <c r="I20" s="70"/>
      <c r="J20" s="71"/>
      <c r="K20" s="70"/>
      <c r="L20" s="71"/>
      <c r="M20" s="70"/>
      <c r="N20" s="71"/>
      <c r="O20" s="70"/>
      <c r="P20" s="71"/>
      <c r="Q20" s="70"/>
      <c r="R20" s="71"/>
      <c r="S20" s="70"/>
      <c r="T20" s="71"/>
      <c r="U20" s="70"/>
      <c r="V20" s="71"/>
    </row>
    <row r="21" spans="1:22" s="55" customFormat="1" ht="140.25" x14ac:dyDescent="0.2">
      <c r="A21" s="69">
        <v>36</v>
      </c>
      <c r="B21" s="65" t="s">
        <v>146</v>
      </c>
      <c r="C21" s="70">
        <v>28</v>
      </c>
      <c r="D21" s="71">
        <v>4488069.88</v>
      </c>
      <c r="E21" s="70">
        <v>2</v>
      </c>
      <c r="F21" s="71">
        <v>320576.42</v>
      </c>
      <c r="G21" s="70">
        <v>0</v>
      </c>
      <c r="H21" s="71">
        <v>0</v>
      </c>
      <c r="I21" s="70">
        <v>0</v>
      </c>
      <c r="J21" s="71">
        <v>0</v>
      </c>
      <c r="K21" s="70">
        <v>0</v>
      </c>
      <c r="L21" s="71">
        <v>0</v>
      </c>
      <c r="M21" s="70">
        <v>0</v>
      </c>
      <c r="N21" s="71">
        <v>0</v>
      </c>
      <c r="O21" s="70">
        <v>0</v>
      </c>
      <c r="P21" s="71">
        <v>0</v>
      </c>
      <c r="Q21" s="70">
        <v>0</v>
      </c>
      <c r="R21" s="71">
        <v>0</v>
      </c>
      <c r="S21" s="70">
        <v>0</v>
      </c>
      <c r="T21" s="71">
        <v>0</v>
      </c>
      <c r="U21" s="70">
        <v>30</v>
      </c>
      <c r="V21" s="71">
        <v>4808646.3</v>
      </c>
    </row>
    <row r="22" spans="1:22" s="55" customFormat="1" ht="14.25" customHeight="1" x14ac:dyDescent="0.2">
      <c r="A22" s="95" t="s">
        <v>147</v>
      </c>
      <c r="B22" s="95"/>
      <c r="C22" s="70"/>
      <c r="D22" s="71"/>
      <c r="E22" s="70"/>
      <c r="F22" s="71"/>
      <c r="G22" s="70"/>
      <c r="H22" s="71"/>
      <c r="I22" s="70"/>
      <c r="J22" s="71"/>
      <c r="K22" s="70"/>
      <c r="L22" s="71"/>
      <c r="M22" s="70"/>
      <c r="N22" s="71"/>
      <c r="O22" s="70"/>
      <c r="P22" s="71"/>
      <c r="Q22" s="70"/>
      <c r="R22" s="71"/>
      <c r="S22" s="70"/>
      <c r="T22" s="71"/>
      <c r="U22" s="70"/>
      <c r="V22" s="71"/>
    </row>
    <row r="23" spans="1:22" s="55" customFormat="1" ht="38.25" x14ac:dyDescent="0.2">
      <c r="A23" s="69">
        <v>37</v>
      </c>
      <c r="B23" s="65" t="s">
        <v>148</v>
      </c>
      <c r="C23" s="70">
        <v>190</v>
      </c>
      <c r="D23" s="71">
        <v>37259870.200000003</v>
      </c>
      <c r="E23" s="70">
        <v>0</v>
      </c>
      <c r="F23" s="71">
        <v>0</v>
      </c>
      <c r="G23" s="70">
        <v>0</v>
      </c>
      <c r="H23" s="71">
        <v>0</v>
      </c>
      <c r="I23" s="70">
        <v>110</v>
      </c>
      <c r="J23" s="71">
        <v>21571503.800000001</v>
      </c>
      <c r="K23" s="70">
        <v>0</v>
      </c>
      <c r="L23" s="71">
        <v>0</v>
      </c>
      <c r="M23" s="70">
        <v>0</v>
      </c>
      <c r="N23" s="71">
        <v>0</v>
      </c>
      <c r="O23" s="70">
        <v>0</v>
      </c>
      <c r="P23" s="71">
        <v>0</v>
      </c>
      <c r="Q23" s="70">
        <v>147</v>
      </c>
      <c r="R23" s="71">
        <v>28827373.260000002</v>
      </c>
      <c r="S23" s="70">
        <v>0</v>
      </c>
      <c r="T23" s="71">
        <v>0</v>
      </c>
      <c r="U23" s="70">
        <v>447</v>
      </c>
      <c r="V23" s="71">
        <v>87658747.260000005</v>
      </c>
    </row>
    <row r="24" spans="1:22" s="55" customFormat="1" ht="38.25" x14ac:dyDescent="0.2">
      <c r="A24" s="69">
        <v>38</v>
      </c>
      <c r="B24" s="65" t="s">
        <v>148</v>
      </c>
      <c r="C24" s="70">
        <v>40</v>
      </c>
      <c r="D24" s="71">
        <v>9041227.5999999996</v>
      </c>
      <c r="E24" s="70">
        <v>0</v>
      </c>
      <c r="F24" s="71">
        <v>0</v>
      </c>
      <c r="G24" s="70">
        <v>0</v>
      </c>
      <c r="H24" s="71">
        <v>0</v>
      </c>
      <c r="I24" s="70">
        <v>40</v>
      </c>
      <c r="J24" s="71">
        <v>9041227.5999999996</v>
      </c>
      <c r="K24" s="70">
        <v>0</v>
      </c>
      <c r="L24" s="71">
        <v>0</v>
      </c>
      <c r="M24" s="70">
        <v>0</v>
      </c>
      <c r="N24" s="71">
        <v>0</v>
      </c>
      <c r="O24" s="70">
        <v>0</v>
      </c>
      <c r="P24" s="71">
        <v>0</v>
      </c>
      <c r="Q24" s="70">
        <v>38</v>
      </c>
      <c r="R24" s="71">
        <v>8589166.2200000007</v>
      </c>
      <c r="S24" s="70">
        <v>0</v>
      </c>
      <c r="T24" s="71">
        <v>0</v>
      </c>
      <c r="U24" s="70">
        <v>118</v>
      </c>
      <c r="V24" s="71">
        <v>26671621.420000002</v>
      </c>
    </row>
    <row r="25" spans="1:22" s="55" customFormat="1" ht="38.25" x14ac:dyDescent="0.2">
      <c r="A25" s="69">
        <v>39</v>
      </c>
      <c r="B25" s="65" t="s">
        <v>148</v>
      </c>
      <c r="C25" s="70">
        <v>10</v>
      </c>
      <c r="D25" s="71">
        <v>2554150.7999999998</v>
      </c>
      <c r="E25" s="70">
        <v>0</v>
      </c>
      <c r="F25" s="71">
        <v>0</v>
      </c>
      <c r="G25" s="70">
        <v>0</v>
      </c>
      <c r="H25" s="71">
        <v>0</v>
      </c>
      <c r="I25" s="70">
        <v>20</v>
      </c>
      <c r="J25" s="71">
        <v>5108301.5999999996</v>
      </c>
      <c r="K25" s="70">
        <v>0</v>
      </c>
      <c r="L25" s="71">
        <v>0</v>
      </c>
      <c r="M25" s="70">
        <v>0</v>
      </c>
      <c r="N25" s="71">
        <v>0</v>
      </c>
      <c r="O25" s="70">
        <v>0</v>
      </c>
      <c r="P25" s="71">
        <v>0</v>
      </c>
      <c r="Q25" s="70">
        <v>8</v>
      </c>
      <c r="R25" s="71">
        <v>2043320.64</v>
      </c>
      <c r="S25" s="70">
        <v>0</v>
      </c>
      <c r="T25" s="71">
        <v>0</v>
      </c>
      <c r="U25" s="70">
        <v>38</v>
      </c>
      <c r="V25" s="71">
        <v>9705773.0399999991</v>
      </c>
    </row>
    <row r="26" spans="1:22" s="55" customFormat="1" ht="38.25" x14ac:dyDescent="0.2">
      <c r="A26" s="69">
        <v>40</v>
      </c>
      <c r="B26" s="65" t="s">
        <v>148</v>
      </c>
      <c r="C26" s="70">
        <v>50</v>
      </c>
      <c r="D26" s="71">
        <v>7278655.5</v>
      </c>
      <c r="E26" s="70">
        <v>0</v>
      </c>
      <c r="F26" s="71">
        <v>0</v>
      </c>
      <c r="G26" s="70">
        <v>0</v>
      </c>
      <c r="H26" s="71">
        <v>0</v>
      </c>
      <c r="I26" s="70">
        <v>65</v>
      </c>
      <c r="J26" s="71">
        <v>9462252.1500000004</v>
      </c>
      <c r="K26" s="70">
        <v>0</v>
      </c>
      <c r="L26" s="71">
        <v>0</v>
      </c>
      <c r="M26" s="70">
        <v>0</v>
      </c>
      <c r="N26" s="71">
        <v>0</v>
      </c>
      <c r="O26" s="70">
        <v>0</v>
      </c>
      <c r="P26" s="71">
        <v>0</v>
      </c>
      <c r="Q26" s="70">
        <v>82</v>
      </c>
      <c r="R26" s="71">
        <v>11936995.02</v>
      </c>
      <c r="S26" s="70">
        <v>0</v>
      </c>
      <c r="T26" s="71">
        <v>0</v>
      </c>
      <c r="U26" s="70">
        <v>197</v>
      </c>
      <c r="V26" s="71">
        <v>28677902.670000002</v>
      </c>
    </row>
    <row r="27" spans="1:22" s="55" customFormat="1" ht="38.25" x14ac:dyDescent="0.2">
      <c r="A27" s="69">
        <v>41</v>
      </c>
      <c r="B27" s="65" t="s">
        <v>148</v>
      </c>
      <c r="C27" s="70">
        <v>20</v>
      </c>
      <c r="D27" s="71">
        <v>3508744</v>
      </c>
      <c r="E27" s="70">
        <v>0</v>
      </c>
      <c r="F27" s="71">
        <v>0</v>
      </c>
      <c r="G27" s="70">
        <v>0</v>
      </c>
      <c r="H27" s="71">
        <v>0</v>
      </c>
      <c r="I27" s="70">
        <v>50</v>
      </c>
      <c r="J27" s="71">
        <v>8771860</v>
      </c>
      <c r="K27" s="70">
        <v>0</v>
      </c>
      <c r="L27" s="71">
        <v>0</v>
      </c>
      <c r="M27" s="70">
        <v>0</v>
      </c>
      <c r="N27" s="71">
        <v>0</v>
      </c>
      <c r="O27" s="70">
        <v>0</v>
      </c>
      <c r="P27" s="71">
        <v>0</v>
      </c>
      <c r="Q27" s="70">
        <v>30</v>
      </c>
      <c r="R27" s="71">
        <v>5263116</v>
      </c>
      <c r="S27" s="70">
        <v>0</v>
      </c>
      <c r="T27" s="71">
        <v>0</v>
      </c>
      <c r="U27" s="70">
        <v>100</v>
      </c>
      <c r="V27" s="71">
        <v>17543720</v>
      </c>
    </row>
    <row r="28" spans="1:22" s="55" customFormat="1" ht="38.25" x14ac:dyDescent="0.2">
      <c r="A28" s="69">
        <v>42</v>
      </c>
      <c r="B28" s="65" t="s">
        <v>148</v>
      </c>
      <c r="C28" s="70">
        <v>8</v>
      </c>
      <c r="D28" s="71">
        <v>1736438.08</v>
      </c>
      <c r="E28" s="70">
        <v>0</v>
      </c>
      <c r="F28" s="71">
        <v>0</v>
      </c>
      <c r="G28" s="70">
        <v>0</v>
      </c>
      <c r="H28" s="71">
        <v>0</v>
      </c>
      <c r="I28" s="70">
        <v>10</v>
      </c>
      <c r="J28" s="71">
        <v>2170547.6</v>
      </c>
      <c r="K28" s="70">
        <v>0</v>
      </c>
      <c r="L28" s="71">
        <v>0</v>
      </c>
      <c r="M28" s="70">
        <v>0</v>
      </c>
      <c r="N28" s="71">
        <v>0</v>
      </c>
      <c r="O28" s="70">
        <v>0</v>
      </c>
      <c r="P28" s="71">
        <v>0</v>
      </c>
      <c r="Q28" s="70">
        <v>0</v>
      </c>
      <c r="R28" s="71">
        <v>0</v>
      </c>
      <c r="S28" s="70">
        <v>0</v>
      </c>
      <c r="T28" s="71">
        <v>0</v>
      </c>
      <c r="U28" s="70">
        <v>18</v>
      </c>
      <c r="V28" s="71">
        <v>3906985.68</v>
      </c>
    </row>
    <row r="29" spans="1:22" s="55" customFormat="1" ht="51" x14ac:dyDescent="0.2">
      <c r="A29" s="69">
        <v>43</v>
      </c>
      <c r="B29" s="65" t="s">
        <v>149</v>
      </c>
      <c r="C29" s="70">
        <v>20</v>
      </c>
      <c r="D29" s="71">
        <v>2649433.7999999998</v>
      </c>
      <c r="E29" s="70">
        <v>0</v>
      </c>
      <c r="F29" s="71">
        <v>0</v>
      </c>
      <c r="G29" s="70">
        <v>0</v>
      </c>
      <c r="H29" s="71">
        <v>0</v>
      </c>
      <c r="I29" s="70">
        <v>0</v>
      </c>
      <c r="J29" s="71">
        <v>0</v>
      </c>
      <c r="K29" s="70">
        <v>0</v>
      </c>
      <c r="L29" s="71">
        <v>0</v>
      </c>
      <c r="M29" s="70">
        <v>0</v>
      </c>
      <c r="N29" s="71">
        <v>0</v>
      </c>
      <c r="O29" s="70">
        <v>0</v>
      </c>
      <c r="P29" s="71">
        <v>0</v>
      </c>
      <c r="Q29" s="70">
        <v>0</v>
      </c>
      <c r="R29" s="71">
        <v>0</v>
      </c>
      <c r="S29" s="70">
        <v>0</v>
      </c>
      <c r="T29" s="71">
        <v>0</v>
      </c>
      <c r="U29" s="70">
        <v>20</v>
      </c>
      <c r="V29" s="71">
        <v>2649433.7999999998</v>
      </c>
    </row>
    <row r="30" spans="1:22" s="55" customFormat="1" ht="51" x14ac:dyDescent="0.2">
      <c r="A30" s="69">
        <v>44</v>
      </c>
      <c r="B30" s="65" t="s">
        <v>150</v>
      </c>
      <c r="C30" s="70">
        <v>10</v>
      </c>
      <c r="D30" s="71">
        <v>1570115.1</v>
      </c>
      <c r="E30" s="70">
        <v>0</v>
      </c>
      <c r="F30" s="71">
        <v>0</v>
      </c>
      <c r="G30" s="70">
        <v>0</v>
      </c>
      <c r="H30" s="71">
        <v>0</v>
      </c>
      <c r="I30" s="70">
        <v>0</v>
      </c>
      <c r="J30" s="71">
        <v>0</v>
      </c>
      <c r="K30" s="70">
        <v>0</v>
      </c>
      <c r="L30" s="71">
        <v>0</v>
      </c>
      <c r="M30" s="70">
        <v>0</v>
      </c>
      <c r="N30" s="71">
        <v>0</v>
      </c>
      <c r="O30" s="70">
        <v>0</v>
      </c>
      <c r="P30" s="71">
        <v>0</v>
      </c>
      <c r="Q30" s="70">
        <v>10</v>
      </c>
      <c r="R30" s="71">
        <v>1570115.1</v>
      </c>
      <c r="S30" s="70">
        <v>0</v>
      </c>
      <c r="T30" s="71">
        <v>0</v>
      </c>
      <c r="U30" s="70">
        <v>20</v>
      </c>
      <c r="V30" s="71">
        <v>3140230.2</v>
      </c>
    </row>
    <row r="31" spans="1:22" s="55" customFormat="1" ht="51" x14ac:dyDescent="0.2">
      <c r="A31" s="69">
        <v>45</v>
      </c>
      <c r="B31" s="65" t="s">
        <v>151</v>
      </c>
      <c r="C31" s="70">
        <v>5</v>
      </c>
      <c r="D31" s="71">
        <v>973736.55</v>
      </c>
      <c r="E31" s="70">
        <v>0</v>
      </c>
      <c r="F31" s="71">
        <v>0</v>
      </c>
      <c r="G31" s="70">
        <v>0</v>
      </c>
      <c r="H31" s="71">
        <v>0</v>
      </c>
      <c r="I31" s="70">
        <v>0</v>
      </c>
      <c r="J31" s="71">
        <v>0</v>
      </c>
      <c r="K31" s="70">
        <v>0</v>
      </c>
      <c r="L31" s="71">
        <v>0</v>
      </c>
      <c r="M31" s="70">
        <v>0</v>
      </c>
      <c r="N31" s="71">
        <v>0</v>
      </c>
      <c r="O31" s="70">
        <v>0</v>
      </c>
      <c r="P31" s="71">
        <v>0</v>
      </c>
      <c r="Q31" s="70">
        <v>0</v>
      </c>
      <c r="R31" s="71">
        <v>0</v>
      </c>
      <c r="S31" s="70">
        <v>0</v>
      </c>
      <c r="T31" s="71">
        <v>0</v>
      </c>
      <c r="U31" s="70">
        <v>5</v>
      </c>
      <c r="V31" s="71">
        <v>973736.55</v>
      </c>
    </row>
    <row r="32" spans="1:22" s="55" customFormat="1" ht="63.75" x14ac:dyDescent="0.2">
      <c r="A32" s="69">
        <v>46</v>
      </c>
      <c r="B32" s="65" t="s">
        <v>152</v>
      </c>
      <c r="C32" s="70">
        <v>0</v>
      </c>
      <c r="D32" s="71">
        <v>0</v>
      </c>
      <c r="E32" s="70">
        <v>0</v>
      </c>
      <c r="F32" s="71">
        <v>0</v>
      </c>
      <c r="G32" s="70">
        <v>0</v>
      </c>
      <c r="H32" s="71">
        <v>0</v>
      </c>
      <c r="I32" s="70">
        <v>10</v>
      </c>
      <c r="J32" s="71">
        <v>2762868.7</v>
      </c>
      <c r="K32" s="70">
        <v>0</v>
      </c>
      <c r="L32" s="71">
        <v>0</v>
      </c>
      <c r="M32" s="70">
        <v>0</v>
      </c>
      <c r="N32" s="71">
        <v>0</v>
      </c>
      <c r="O32" s="70">
        <v>0</v>
      </c>
      <c r="P32" s="71">
        <v>0</v>
      </c>
      <c r="Q32" s="70">
        <v>0</v>
      </c>
      <c r="R32" s="71">
        <v>0</v>
      </c>
      <c r="S32" s="70">
        <v>0</v>
      </c>
      <c r="T32" s="71">
        <v>0</v>
      </c>
      <c r="U32" s="70">
        <v>10</v>
      </c>
      <c r="V32" s="71">
        <v>2762868.7</v>
      </c>
    </row>
    <row r="33" spans="1:22" s="55" customFormat="1" ht="76.5" x14ac:dyDescent="0.2">
      <c r="A33" s="69">
        <v>47</v>
      </c>
      <c r="B33" s="65" t="s">
        <v>153</v>
      </c>
      <c r="C33" s="70">
        <v>0</v>
      </c>
      <c r="D33" s="71">
        <v>0</v>
      </c>
      <c r="E33" s="70">
        <v>0</v>
      </c>
      <c r="F33" s="71">
        <v>0</v>
      </c>
      <c r="G33" s="70">
        <v>0</v>
      </c>
      <c r="H33" s="71">
        <v>0</v>
      </c>
      <c r="I33" s="70">
        <v>20</v>
      </c>
      <c r="J33" s="71">
        <v>6030078</v>
      </c>
      <c r="K33" s="70">
        <v>0</v>
      </c>
      <c r="L33" s="71">
        <v>0</v>
      </c>
      <c r="M33" s="70">
        <v>0</v>
      </c>
      <c r="N33" s="71">
        <v>0</v>
      </c>
      <c r="O33" s="70">
        <v>0</v>
      </c>
      <c r="P33" s="71">
        <v>0</v>
      </c>
      <c r="Q33" s="70">
        <v>0</v>
      </c>
      <c r="R33" s="71">
        <v>0</v>
      </c>
      <c r="S33" s="70">
        <v>0</v>
      </c>
      <c r="T33" s="71">
        <v>0</v>
      </c>
      <c r="U33" s="70">
        <v>20</v>
      </c>
      <c r="V33" s="71">
        <v>6030078</v>
      </c>
    </row>
    <row r="34" spans="1:22" s="55" customFormat="1" ht="38.25" x14ac:dyDescent="0.2">
      <c r="A34" s="69">
        <v>49</v>
      </c>
      <c r="B34" s="65" t="s">
        <v>154</v>
      </c>
      <c r="C34" s="70">
        <v>0</v>
      </c>
      <c r="D34" s="71">
        <v>0</v>
      </c>
      <c r="E34" s="70">
        <v>0</v>
      </c>
      <c r="F34" s="71">
        <v>0</v>
      </c>
      <c r="G34" s="70">
        <v>0</v>
      </c>
      <c r="H34" s="71">
        <v>0</v>
      </c>
      <c r="I34" s="70">
        <v>60</v>
      </c>
      <c r="J34" s="71">
        <v>9902907</v>
      </c>
      <c r="K34" s="70">
        <v>0</v>
      </c>
      <c r="L34" s="71">
        <v>0</v>
      </c>
      <c r="M34" s="70">
        <v>0</v>
      </c>
      <c r="N34" s="71">
        <v>0</v>
      </c>
      <c r="O34" s="70">
        <v>0</v>
      </c>
      <c r="P34" s="71">
        <v>0</v>
      </c>
      <c r="Q34" s="70">
        <v>0</v>
      </c>
      <c r="R34" s="71">
        <v>0</v>
      </c>
      <c r="S34" s="70">
        <v>0</v>
      </c>
      <c r="T34" s="71">
        <v>0</v>
      </c>
      <c r="U34" s="70">
        <v>60</v>
      </c>
      <c r="V34" s="71">
        <v>9902907</v>
      </c>
    </row>
    <row r="35" spans="1:22" s="55" customFormat="1" ht="38.25" x14ac:dyDescent="0.2">
      <c r="A35" s="69">
        <v>51</v>
      </c>
      <c r="B35" s="65" t="s">
        <v>155</v>
      </c>
      <c r="C35" s="70">
        <v>0</v>
      </c>
      <c r="D35" s="71">
        <v>0</v>
      </c>
      <c r="E35" s="70">
        <v>0</v>
      </c>
      <c r="F35" s="71">
        <v>0</v>
      </c>
      <c r="G35" s="70">
        <v>0</v>
      </c>
      <c r="H35" s="71">
        <v>0</v>
      </c>
      <c r="I35" s="70">
        <v>115</v>
      </c>
      <c r="J35" s="71">
        <v>28754337.800000001</v>
      </c>
      <c r="K35" s="70">
        <v>0</v>
      </c>
      <c r="L35" s="71">
        <v>0</v>
      </c>
      <c r="M35" s="70">
        <v>0</v>
      </c>
      <c r="N35" s="71">
        <v>0</v>
      </c>
      <c r="O35" s="70">
        <v>0</v>
      </c>
      <c r="P35" s="71">
        <v>0</v>
      </c>
      <c r="Q35" s="70">
        <v>0</v>
      </c>
      <c r="R35" s="71">
        <v>0</v>
      </c>
      <c r="S35" s="70">
        <v>0</v>
      </c>
      <c r="T35" s="71">
        <v>0</v>
      </c>
      <c r="U35" s="70">
        <v>115</v>
      </c>
      <c r="V35" s="71">
        <v>28754337.800000001</v>
      </c>
    </row>
    <row r="36" spans="1:22" s="55" customFormat="1" ht="25.5" x14ac:dyDescent="0.2">
      <c r="A36" s="69">
        <v>52</v>
      </c>
      <c r="B36" s="65" t="s">
        <v>156</v>
      </c>
      <c r="C36" s="70">
        <v>37</v>
      </c>
      <c r="D36" s="71">
        <v>29005589.079999998</v>
      </c>
      <c r="E36" s="70">
        <v>0</v>
      </c>
      <c r="F36" s="71">
        <v>0</v>
      </c>
      <c r="G36" s="70">
        <v>0</v>
      </c>
      <c r="H36" s="71">
        <v>0</v>
      </c>
      <c r="I36" s="70">
        <v>0</v>
      </c>
      <c r="J36" s="71">
        <v>0</v>
      </c>
      <c r="K36" s="70">
        <v>0</v>
      </c>
      <c r="L36" s="71">
        <v>0</v>
      </c>
      <c r="M36" s="70">
        <v>0</v>
      </c>
      <c r="N36" s="71">
        <v>0</v>
      </c>
      <c r="O36" s="70">
        <v>0</v>
      </c>
      <c r="P36" s="71">
        <v>0</v>
      </c>
      <c r="Q36" s="70">
        <v>15</v>
      </c>
      <c r="R36" s="71">
        <v>11759022.6</v>
      </c>
      <c r="S36" s="70">
        <v>0</v>
      </c>
      <c r="T36" s="71">
        <v>0</v>
      </c>
      <c r="U36" s="70">
        <v>52</v>
      </c>
      <c r="V36" s="71">
        <v>40764611.68</v>
      </c>
    </row>
    <row r="37" spans="1:22" s="55" customFormat="1" ht="14.25" customHeight="1" x14ac:dyDescent="0.2">
      <c r="A37" s="95" t="s">
        <v>157</v>
      </c>
      <c r="B37" s="95"/>
      <c r="C37" s="70"/>
      <c r="D37" s="71"/>
      <c r="E37" s="70"/>
      <c r="F37" s="71"/>
      <c r="G37" s="70"/>
      <c r="H37" s="71"/>
      <c r="I37" s="70"/>
      <c r="J37" s="71"/>
      <c r="K37" s="70"/>
      <c r="L37" s="71"/>
      <c r="M37" s="70"/>
      <c r="N37" s="71"/>
      <c r="O37" s="70"/>
      <c r="P37" s="71"/>
      <c r="Q37" s="70"/>
      <c r="R37" s="71"/>
      <c r="S37" s="70"/>
      <c r="T37" s="71"/>
      <c r="U37" s="70"/>
      <c r="V37" s="71"/>
    </row>
    <row r="38" spans="1:22" s="55" customFormat="1" ht="25.5" x14ac:dyDescent="0.2">
      <c r="A38" s="69">
        <v>54</v>
      </c>
      <c r="B38" s="65" t="s">
        <v>158</v>
      </c>
      <c r="C38" s="70">
        <v>8</v>
      </c>
      <c r="D38" s="71">
        <v>1363288.24</v>
      </c>
      <c r="E38" s="70">
        <v>0</v>
      </c>
      <c r="F38" s="71">
        <v>0</v>
      </c>
      <c r="G38" s="70">
        <v>0</v>
      </c>
      <c r="H38" s="71">
        <v>0</v>
      </c>
      <c r="I38" s="70">
        <v>0</v>
      </c>
      <c r="J38" s="71">
        <v>0</v>
      </c>
      <c r="K38" s="70">
        <v>0</v>
      </c>
      <c r="L38" s="71">
        <v>0</v>
      </c>
      <c r="M38" s="70">
        <v>0</v>
      </c>
      <c r="N38" s="71">
        <v>0</v>
      </c>
      <c r="O38" s="70">
        <v>0</v>
      </c>
      <c r="P38" s="71">
        <v>0</v>
      </c>
      <c r="Q38" s="70">
        <v>0</v>
      </c>
      <c r="R38" s="71">
        <v>0</v>
      </c>
      <c r="S38" s="70">
        <v>0</v>
      </c>
      <c r="T38" s="71">
        <v>0</v>
      </c>
      <c r="U38" s="70">
        <v>8</v>
      </c>
      <c r="V38" s="71">
        <v>1363288.24</v>
      </c>
    </row>
    <row r="39" spans="1:22" s="55" customFormat="1" ht="25.5" x14ac:dyDescent="0.2">
      <c r="A39" s="69">
        <v>55</v>
      </c>
      <c r="B39" s="65" t="s">
        <v>159</v>
      </c>
      <c r="C39" s="70">
        <v>2</v>
      </c>
      <c r="D39" s="71">
        <v>592328.52</v>
      </c>
      <c r="E39" s="70">
        <v>0</v>
      </c>
      <c r="F39" s="71">
        <v>0</v>
      </c>
      <c r="G39" s="70">
        <v>0</v>
      </c>
      <c r="H39" s="71">
        <v>0</v>
      </c>
      <c r="I39" s="70">
        <v>0</v>
      </c>
      <c r="J39" s="71">
        <v>0</v>
      </c>
      <c r="K39" s="70">
        <v>0</v>
      </c>
      <c r="L39" s="71">
        <v>0</v>
      </c>
      <c r="M39" s="70">
        <v>0</v>
      </c>
      <c r="N39" s="71">
        <v>0</v>
      </c>
      <c r="O39" s="70">
        <v>0</v>
      </c>
      <c r="P39" s="71">
        <v>0</v>
      </c>
      <c r="Q39" s="70">
        <v>0</v>
      </c>
      <c r="R39" s="71">
        <v>0</v>
      </c>
      <c r="S39" s="70">
        <v>0</v>
      </c>
      <c r="T39" s="71">
        <v>0</v>
      </c>
      <c r="U39" s="70">
        <v>2</v>
      </c>
      <c r="V39" s="71">
        <v>592328.52</v>
      </c>
    </row>
    <row r="40" spans="1:22" s="55" customFormat="1" ht="14.25" customHeight="1" x14ac:dyDescent="0.2">
      <c r="A40" s="95" t="s">
        <v>160</v>
      </c>
      <c r="B40" s="95"/>
      <c r="C40" s="70"/>
      <c r="D40" s="71"/>
      <c r="E40" s="70"/>
      <c r="F40" s="71"/>
      <c r="G40" s="70"/>
      <c r="H40" s="71"/>
      <c r="I40" s="70"/>
      <c r="J40" s="71"/>
      <c r="K40" s="70"/>
      <c r="L40" s="71"/>
      <c r="M40" s="70"/>
      <c r="N40" s="71"/>
      <c r="O40" s="70"/>
      <c r="P40" s="71"/>
      <c r="Q40" s="70"/>
      <c r="R40" s="71"/>
      <c r="S40" s="70"/>
      <c r="T40" s="71"/>
      <c r="U40" s="70"/>
      <c r="V40" s="71"/>
    </row>
    <row r="41" spans="1:22" s="55" customFormat="1" ht="25.5" x14ac:dyDescent="0.2">
      <c r="A41" s="69">
        <v>61</v>
      </c>
      <c r="B41" s="65" t="s">
        <v>161</v>
      </c>
      <c r="C41" s="70">
        <v>4</v>
      </c>
      <c r="D41" s="71">
        <v>455504.24</v>
      </c>
      <c r="E41" s="70">
        <v>10</v>
      </c>
      <c r="F41" s="71">
        <v>1138760.6000000001</v>
      </c>
      <c r="G41" s="70">
        <v>0</v>
      </c>
      <c r="H41" s="71">
        <v>0</v>
      </c>
      <c r="I41" s="70">
        <v>0</v>
      </c>
      <c r="J41" s="71">
        <v>0</v>
      </c>
      <c r="K41" s="70">
        <v>0</v>
      </c>
      <c r="L41" s="71">
        <v>0</v>
      </c>
      <c r="M41" s="70">
        <v>0</v>
      </c>
      <c r="N41" s="71">
        <v>0</v>
      </c>
      <c r="O41" s="70">
        <v>0</v>
      </c>
      <c r="P41" s="71">
        <v>0</v>
      </c>
      <c r="Q41" s="70">
        <v>0</v>
      </c>
      <c r="R41" s="71">
        <v>0</v>
      </c>
      <c r="S41" s="70">
        <v>0</v>
      </c>
      <c r="T41" s="71">
        <v>0</v>
      </c>
      <c r="U41" s="70">
        <v>14</v>
      </c>
      <c r="V41" s="71">
        <v>1594264.84</v>
      </c>
    </row>
    <row r="42" spans="1:22" s="55" customFormat="1" ht="25.5" x14ac:dyDescent="0.2">
      <c r="A42" s="69">
        <v>61</v>
      </c>
      <c r="B42" s="65" t="s">
        <v>162</v>
      </c>
      <c r="C42" s="70">
        <v>4</v>
      </c>
      <c r="D42" s="71">
        <v>455504.24</v>
      </c>
      <c r="E42" s="70">
        <v>0</v>
      </c>
      <c r="F42" s="71">
        <v>0</v>
      </c>
      <c r="G42" s="70">
        <v>0</v>
      </c>
      <c r="H42" s="71">
        <v>0</v>
      </c>
      <c r="I42" s="70">
        <v>0</v>
      </c>
      <c r="J42" s="71">
        <v>0</v>
      </c>
      <c r="K42" s="70">
        <v>0</v>
      </c>
      <c r="L42" s="71">
        <v>0</v>
      </c>
      <c r="M42" s="70">
        <v>0</v>
      </c>
      <c r="N42" s="71">
        <v>0</v>
      </c>
      <c r="O42" s="70">
        <v>0</v>
      </c>
      <c r="P42" s="71">
        <v>0</v>
      </c>
      <c r="Q42" s="70">
        <v>0</v>
      </c>
      <c r="R42" s="71">
        <v>0</v>
      </c>
      <c r="S42" s="70">
        <v>0</v>
      </c>
      <c r="T42" s="71">
        <v>0</v>
      </c>
      <c r="U42" s="70">
        <v>4</v>
      </c>
      <c r="V42" s="71">
        <v>455504.24</v>
      </c>
    </row>
    <row r="43" spans="1:22" s="55" customFormat="1" ht="38.25" x14ac:dyDescent="0.2">
      <c r="A43" s="69">
        <v>62</v>
      </c>
      <c r="B43" s="65" t="s">
        <v>163</v>
      </c>
      <c r="C43" s="70">
        <v>2</v>
      </c>
      <c r="D43" s="71">
        <v>336519.48</v>
      </c>
      <c r="E43" s="70">
        <v>0</v>
      </c>
      <c r="F43" s="71">
        <v>0</v>
      </c>
      <c r="G43" s="70">
        <v>0</v>
      </c>
      <c r="H43" s="71">
        <v>0</v>
      </c>
      <c r="I43" s="70">
        <v>0</v>
      </c>
      <c r="J43" s="71">
        <v>0</v>
      </c>
      <c r="K43" s="70">
        <v>0</v>
      </c>
      <c r="L43" s="71">
        <v>0</v>
      </c>
      <c r="M43" s="70">
        <v>0</v>
      </c>
      <c r="N43" s="71">
        <v>0</v>
      </c>
      <c r="O43" s="70">
        <v>0</v>
      </c>
      <c r="P43" s="71">
        <v>0</v>
      </c>
      <c r="Q43" s="70">
        <v>0</v>
      </c>
      <c r="R43" s="71">
        <v>0</v>
      </c>
      <c r="S43" s="70">
        <v>0</v>
      </c>
      <c r="T43" s="71">
        <v>0</v>
      </c>
      <c r="U43" s="70">
        <v>2</v>
      </c>
      <c r="V43" s="71">
        <v>336519.48</v>
      </c>
    </row>
    <row r="44" spans="1:22" s="55" customFormat="1" ht="14.25" customHeight="1" x14ac:dyDescent="0.2">
      <c r="A44" s="95" t="s">
        <v>164</v>
      </c>
      <c r="B44" s="95"/>
      <c r="C44" s="70"/>
      <c r="D44" s="71"/>
      <c r="E44" s="70"/>
      <c r="F44" s="71"/>
      <c r="G44" s="70"/>
      <c r="H44" s="71"/>
      <c r="I44" s="70"/>
      <c r="J44" s="71"/>
      <c r="K44" s="70"/>
      <c r="L44" s="71"/>
      <c r="M44" s="70"/>
      <c r="N44" s="71"/>
      <c r="O44" s="70"/>
      <c r="P44" s="71"/>
      <c r="Q44" s="70"/>
      <c r="R44" s="71"/>
      <c r="S44" s="70"/>
      <c r="T44" s="71"/>
      <c r="U44" s="70"/>
      <c r="V44" s="71"/>
    </row>
    <row r="45" spans="1:22" s="55" customFormat="1" ht="51" x14ac:dyDescent="0.2">
      <c r="A45" s="69">
        <v>63</v>
      </c>
      <c r="B45" s="65" t="s">
        <v>165</v>
      </c>
      <c r="C45" s="70">
        <v>2</v>
      </c>
      <c r="D45" s="71">
        <v>395572.16</v>
      </c>
      <c r="E45" s="70">
        <v>0</v>
      </c>
      <c r="F45" s="71">
        <v>0</v>
      </c>
      <c r="G45" s="70">
        <v>0</v>
      </c>
      <c r="H45" s="71">
        <v>0</v>
      </c>
      <c r="I45" s="70">
        <v>0</v>
      </c>
      <c r="J45" s="71">
        <v>0</v>
      </c>
      <c r="K45" s="70">
        <v>0</v>
      </c>
      <c r="L45" s="71">
        <v>0</v>
      </c>
      <c r="M45" s="70">
        <v>0</v>
      </c>
      <c r="N45" s="71">
        <v>0</v>
      </c>
      <c r="O45" s="70">
        <v>0</v>
      </c>
      <c r="P45" s="71">
        <v>0</v>
      </c>
      <c r="Q45" s="70">
        <v>0</v>
      </c>
      <c r="R45" s="71">
        <v>0</v>
      </c>
      <c r="S45" s="70">
        <v>0</v>
      </c>
      <c r="T45" s="71">
        <v>0</v>
      </c>
      <c r="U45" s="70">
        <v>2</v>
      </c>
      <c r="V45" s="71">
        <v>395572.16</v>
      </c>
    </row>
    <row r="46" spans="1:22" s="55" customFormat="1" ht="76.5" x14ac:dyDescent="0.2">
      <c r="A46" s="69">
        <v>63</v>
      </c>
      <c r="B46" s="65" t="s">
        <v>166</v>
      </c>
      <c r="C46" s="70">
        <v>1</v>
      </c>
      <c r="D46" s="71">
        <v>197786.08</v>
      </c>
      <c r="E46" s="70">
        <v>0</v>
      </c>
      <c r="F46" s="71">
        <v>0</v>
      </c>
      <c r="G46" s="70">
        <v>0</v>
      </c>
      <c r="H46" s="71">
        <v>0</v>
      </c>
      <c r="I46" s="70">
        <v>0</v>
      </c>
      <c r="J46" s="71">
        <v>0</v>
      </c>
      <c r="K46" s="70">
        <v>0</v>
      </c>
      <c r="L46" s="71">
        <v>0</v>
      </c>
      <c r="M46" s="70">
        <v>0</v>
      </c>
      <c r="N46" s="71">
        <v>0</v>
      </c>
      <c r="O46" s="70">
        <v>0</v>
      </c>
      <c r="P46" s="71">
        <v>0</v>
      </c>
      <c r="Q46" s="70">
        <v>0</v>
      </c>
      <c r="R46" s="71">
        <v>0</v>
      </c>
      <c r="S46" s="70">
        <v>0</v>
      </c>
      <c r="T46" s="71">
        <v>0</v>
      </c>
      <c r="U46" s="70">
        <v>1</v>
      </c>
      <c r="V46" s="71">
        <v>197786.08</v>
      </c>
    </row>
    <row r="47" spans="1:22" s="55" customFormat="1" ht="38.25" x14ac:dyDescent="0.2">
      <c r="A47" s="69">
        <v>63</v>
      </c>
      <c r="B47" s="65" t="s">
        <v>167</v>
      </c>
      <c r="C47" s="70">
        <v>2</v>
      </c>
      <c r="D47" s="71">
        <v>395572.16</v>
      </c>
      <c r="E47" s="70">
        <v>0</v>
      </c>
      <c r="F47" s="71">
        <v>0</v>
      </c>
      <c r="G47" s="70">
        <v>0</v>
      </c>
      <c r="H47" s="71">
        <v>0</v>
      </c>
      <c r="I47" s="70">
        <v>0</v>
      </c>
      <c r="J47" s="71">
        <v>0</v>
      </c>
      <c r="K47" s="70">
        <v>0</v>
      </c>
      <c r="L47" s="71">
        <v>0</v>
      </c>
      <c r="M47" s="70">
        <v>0</v>
      </c>
      <c r="N47" s="71">
        <v>0</v>
      </c>
      <c r="O47" s="70">
        <v>0</v>
      </c>
      <c r="P47" s="71">
        <v>0</v>
      </c>
      <c r="Q47" s="70">
        <v>0</v>
      </c>
      <c r="R47" s="71">
        <v>0</v>
      </c>
      <c r="S47" s="70">
        <v>0</v>
      </c>
      <c r="T47" s="71">
        <v>0</v>
      </c>
      <c r="U47" s="70">
        <v>2</v>
      </c>
      <c r="V47" s="71">
        <v>395572.16</v>
      </c>
    </row>
    <row r="48" spans="1:22" s="55" customFormat="1" ht="14.25" customHeight="1" x14ac:dyDescent="0.2">
      <c r="A48" s="95" t="s">
        <v>168</v>
      </c>
      <c r="B48" s="95"/>
      <c r="C48" s="70"/>
      <c r="D48" s="71"/>
      <c r="E48" s="70"/>
      <c r="F48" s="71"/>
      <c r="G48" s="70"/>
      <c r="H48" s="71"/>
      <c r="I48" s="70"/>
      <c r="J48" s="71"/>
      <c r="K48" s="70"/>
      <c r="L48" s="71"/>
      <c r="M48" s="70"/>
      <c r="N48" s="71"/>
      <c r="O48" s="70"/>
      <c r="P48" s="71"/>
      <c r="Q48" s="70"/>
      <c r="R48" s="71"/>
      <c r="S48" s="70"/>
      <c r="T48" s="71"/>
      <c r="U48" s="70"/>
      <c r="V48" s="71"/>
    </row>
    <row r="49" spans="1:22" s="55" customFormat="1" ht="51" x14ac:dyDescent="0.2">
      <c r="A49" s="69">
        <v>8</v>
      </c>
      <c r="B49" s="65" t="s">
        <v>169</v>
      </c>
      <c r="C49" s="70">
        <v>5</v>
      </c>
      <c r="D49" s="71">
        <v>3278962.6</v>
      </c>
      <c r="E49" s="70">
        <v>0</v>
      </c>
      <c r="F49" s="71">
        <v>0</v>
      </c>
      <c r="G49" s="70">
        <v>0</v>
      </c>
      <c r="H49" s="71">
        <v>0</v>
      </c>
      <c r="I49" s="70">
        <v>0</v>
      </c>
      <c r="J49" s="71">
        <v>0</v>
      </c>
      <c r="K49" s="70">
        <v>0</v>
      </c>
      <c r="L49" s="71">
        <v>0</v>
      </c>
      <c r="M49" s="70">
        <v>0</v>
      </c>
      <c r="N49" s="71">
        <v>0</v>
      </c>
      <c r="O49" s="70">
        <v>0</v>
      </c>
      <c r="P49" s="71">
        <v>0</v>
      </c>
      <c r="Q49" s="70">
        <v>0</v>
      </c>
      <c r="R49" s="71">
        <v>0</v>
      </c>
      <c r="S49" s="70">
        <v>0</v>
      </c>
      <c r="T49" s="71">
        <v>0</v>
      </c>
      <c r="U49" s="70">
        <v>5</v>
      </c>
      <c r="V49" s="71">
        <v>3278962.6</v>
      </c>
    </row>
    <row r="50" spans="1:22" s="55" customFormat="1" ht="51" x14ac:dyDescent="0.2">
      <c r="A50" s="69">
        <v>9</v>
      </c>
      <c r="B50" s="65" t="s">
        <v>170</v>
      </c>
      <c r="C50" s="70">
        <v>1</v>
      </c>
      <c r="D50" s="71">
        <v>1881626.88</v>
      </c>
      <c r="E50" s="70">
        <v>0</v>
      </c>
      <c r="F50" s="71">
        <v>0</v>
      </c>
      <c r="G50" s="70">
        <v>0</v>
      </c>
      <c r="H50" s="71">
        <v>0</v>
      </c>
      <c r="I50" s="70">
        <v>0</v>
      </c>
      <c r="J50" s="71">
        <v>0</v>
      </c>
      <c r="K50" s="70">
        <v>0</v>
      </c>
      <c r="L50" s="71">
        <v>0</v>
      </c>
      <c r="M50" s="70">
        <v>0</v>
      </c>
      <c r="N50" s="71">
        <v>0</v>
      </c>
      <c r="O50" s="70">
        <v>0</v>
      </c>
      <c r="P50" s="71">
        <v>0</v>
      </c>
      <c r="Q50" s="70">
        <v>0</v>
      </c>
      <c r="R50" s="71">
        <v>0</v>
      </c>
      <c r="S50" s="70">
        <v>0</v>
      </c>
      <c r="T50" s="71">
        <v>0</v>
      </c>
      <c r="U50" s="70">
        <v>1</v>
      </c>
      <c r="V50" s="71">
        <v>1881626.88</v>
      </c>
    </row>
    <row r="51" spans="1:22" s="55" customFormat="1" ht="14.25" customHeight="1" x14ac:dyDescent="0.2">
      <c r="A51" s="95" t="s">
        <v>171</v>
      </c>
      <c r="B51" s="95"/>
      <c r="C51" s="70"/>
      <c r="D51" s="71"/>
      <c r="E51" s="70"/>
      <c r="F51" s="71"/>
      <c r="G51" s="70"/>
      <c r="H51" s="71"/>
      <c r="I51" s="70"/>
      <c r="J51" s="71"/>
      <c r="K51" s="70"/>
      <c r="L51" s="71"/>
      <c r="M51" s="70"/>
      <c r="N51" s="71"/>
      <c r="O51" s="70"/>
      <c r="P51" s="71"/>
      <c r="Q51" s="70"/>
      <c r="R51" s="71"/>
      <c r="S51" s="70"/>
      <c r="T51" s="71"/>
      <c r="U51" s="70"/>
      <c r="V51" s="71"/>
    </row>
    <row r="52" spans="1:22" s="55" customFormat="1" ht="76.5" x14ac:dyDescent="0.2">
      <c r="A52" s="69">
        <v>66</v>
      </c>
      <c r="B52" s="65" t="s">
        <v>172</v>
      </c>
      <c r="C52" s="70">
        <v>2</v>
      </c>
      <c r="D52" s="71">
        <v>441667.5</v>
      </c>
      <c r="E52" s="70">
        <v>0</v>
      </c>
      <c r="F52" s="71">
        <v>0</v>
      </c>
      <c r="G52" s="70">
        <v>0</v>
      </c>
      <c r="H52" s="71">
        <v>0</v>
      </c>
      <c r="I52" s="70">
        <v>0</v>
      </c>
      <c r="J52" s="71">
        <v>0</v>
      </c>
      <c r="K52" s="70">
        <v>0</v>
      </c>
      <c r="L52" s="71">
        <v>0</v>
      </c>
      <c r="M52" s="70">
        <v>0</v>
      </c>
      <c r="N52" s="71">
        <v>0</v>
      </c>
      <c r="O52" s="70">
        <v>0</v>
      </c>
      <c r="P52" s="71">
        <v>0</v>
      </c>
      <c r="Q52" s="70">
        <v>0</v>
      </c>
      <c r="R52" s="71">
        <v>0</v>
      </c>
      <c r="S52" s="70">
        <v>0</v>
      </c>
      <c r="T52" s="71">
        <v>0</v>
      </c>
      <c r="U52" s="70">
        <v>2</v>
      </c>
      <c r="V52" s="71">
        <v>441667.5</v>
      </c>
    </row>
    <row r="53" spans="1:22" s="55" customFormat="1" ht="14.25" customHeight="1" x14ac:dyDescent="0.2">
      <c r="A53" s="95" t="s">
        <v>173</v>
      </c>
      <c r="B53" s="95"/>
      <c r="C53" s="70"/>
      <c r="D53" s="71"/>
      <c r="E53" s="70"/>
      <c r="F53" s="71"/>
      <c r="G53" s="70"/>
      <c r="H53" s="71"/>
      <c r="I53" s="70"/>
      <c r="J53" s="71"/>
      <c r="K53" s="70"/>
      <c r="L53" s="71"/>
      <c r="M53" s="70"/>
      <c r="N53" s="71"/>
      <c r="O53" s="70"/>
      <c r="P53" s="71"/>
      <c r="Q53" s="70"/>
      <c r="R53" s="71"/>
      <c r="S53" s="70"/>
      <c r="T53" s="71"/>
      <c r="U53" s="70"/>
      <c r="V53" s="71"/>
    </row>
    <row r="54" spans="1:22" s="55" customFormat="1" ht="114.75" x14ac:dyDescent="0.2">
      <c r="A54" s="69">
        <v>16</v>
      </c>
      <c r="B54" s="65" t="s">
        <v>174</v>
      </c>
      <c r="C54" s="70">
        <v>0</v>
      </c>
      <c r="D54" s="71">
        <v>0</v>
      </c>
      <c r="E54" s="70">
        <v>6</v>
      </c>
      <c r="F54" s="71">
        <v>1784718.12</v>
      </c>
      <c r="G54" s="70">
        <v>3</v>
      </c>
      <c r="H54" s="71">
        <v>892359.06</v>
      </c>
      <c r="I54" s="70">
        <v>0</v>
      </c>
      <c r="J54" s="71">
        <v>0</v>
      </c>
      <c r="K54" s="70">
        <v>0</v>
      </c>
      <c r="L54" s="71">
        <v>0</v>
      </c>
      <c r="M54" s="70">
        <v>0</v>
      </c>
      <c r="N54" s="71">
        <v>0</v>
      </c>
      <c r="O54" s="70">
        <v>24</v>
      </c>
      <c r="P54" s="71">
        <v>7138872.4800000004</v>
      </c>
      <c r="Q54" s="70">
        <v>0</v>
      </c>
      <c r="R54" s="71">
        <v>0</v>
      </c>
      <c r="S54" s="70">
        <v>0</v>
      </c>
      <c r="T54" s="71">
        <v>0</v>
      </c>
      <c r="U54" s="70">
        <v>33</v>
      </c>
      <c r="V54" s="71">
        <v>9815949.6600000001</v>
      </c>
    </row>
    <row r="55" spans="1:22" s="55" customFormat="1" ht="114.75" x14ac:dyDescent="0.2">
      <c r="A55" s="69">
        <v>17</v>
      </c>
      <c r="B55" s="65" t="s">
        <v>175</v>
      </c>
      <c r="C55" s="70">
        <v>0</v>
      </c>
      <c r="D55" s="71">
        <v>0</v>
      </c>
      <c r="E55" s="70">
        <v>0</v>
      </c>
      <c r="F55" s="71">
        <v>0</v>
      </c>
      <c r="G55" s="70">
        <v>0</v>
      </c>
      <c r="H55" s="71">
        <v>0</v>
      </c>
      <c r="I55" s="70">
        <v>0</v>
      </c>
      <c r="J55" s="71">
        <v>0</v>
      </c>
      <c r="K55" s="70">
        <v>0</v>
      </c>
      <c r="L55" s="71">
        <v>0</v>
      </c>
      <c r="M55" s="70">
        <v>0</v>
      </c>
      <c r="N55" s="71">
        <v>0</v>
      </c>
      <c r="O55" s="70">
        <v>20</v>
      </c>
      <c r="P55" s="71">
        <v>12196274</v>
      </c>
      <c r="Q55" s="70">
        <v>0</v>
      </c>
      <c r="R55" s="71">
        <v>0</v>
      </c>
      <c r="S55" s="70">
        <v>0</v>
      </c>
      <c r="T55" s="71">
        <v>0</v>
      </c>
      <c r="U55" s="70">
        <v>20</v>
      </c>
      <c r="V55" s="71">
        <v>12196274</v>
      </c>
    </row>
    <row r="56" spans="1:22" s="55" customFormat="1" ht="14.25" customHeight="1" x14ac:dyDescent="0.2">
      <c r="A56" s="95" t="s">
        <v>176</v>
      </c>
      <c r="B56" s="95"/>
      <c r="C56" s="70"/>
      <c r="D56" s="71"/>
      <c r="E56" s="70"/>
      <c r="F56" s="71"/>
      <c r="G56" s="70"/>
      <c r="H56" s="71"/>
      <c r="I56" s="70"/>
      <c r="J56" s="71"/>
      <c r="K56" s="70"/>
      <c r="L56" s="71"/>
      <c r="M56" s="70"/>
      <c r="N56" s="71"/>
      <c r="O56" s="70"/>
      <c r="P56" s="71"/>
      <c r="Q56" s="70"/>
      <c r="R56" s="71"/>
      <c r="S56" s="70"/>
      <c r="T56" s="71"/>
      <c r="U56" s="70"/>
      <c r="V56" s="71"/>
    </row>
    <row r="57" spans="1:22" s="55" customFormat="1" ht="51" x14ac:dyDescent="0.2">
      <c r="A57" s="69">
        <v>28</v>
      </c>
      <c r="B57" s="65" t="s">
        <v>177</v>
      </c>
      <c r="C57" s="70">
        <v>0</v>
      </c>
      <c r="D57" s="71">
        <v>0</v>
      </c>
      <c r="E57" s="70">
        <v>0</v>
      </c>
      <c r="F57" s="71">
        <v>0</v>
      </c>
      <c r="G57" s="70">
        <v>0</v>
      </c>
      <c r="H57" s="71">
        <v>0</v>
      </c>
      <c r="I57" s="70">
        <v>0</v>
      </c>
      <c r="J57" s="71">
        <v>0</v>
      </c>
      <c r="K57" s="70">
        <v>0</v>
      </c>
      <c r="L57" s="71">
        <v>0</v>
      </c>
      <c r="M57" s="70">
        <v>110</v>
      </c>
      <c r="N57" s="71">
        <v>8071357.7999999998</v>
      </c>
      <c r="O57" s="70">
        <v>0</v>
      </c>
      <c r="P57" s="71">
        <v>0</v>
      </c>
      <c r="Q57" s="70">
        <v>0</v>
      </c>
      <c r="R57" s="71">
        <v>0</v>
      </c>
      <c r="S57" s="70">
        <v>0</v>
      </c>
      <c r="T57" s="71">
        <v>0</v>
      </c>
      <c r="U57" s="70">
        <v>110</v>
      </c>
      <c r="V57" s="71">
        <v>8071357.7999999998</v>
      </c>
    </row>
    <row r="58" spans="1:22" s="55" customFormat="1" ht="38.25" x14ac:dyDescent="0.2">
      <c r="A58" s="69">
        <v>28</v>
      </c>
      <c r="B58" s="65" t="s">
        <v>178</v>
      </c>
      <c r="C58" s="70">
        <v>0</v>
      </c>
      <c r="D58" s="71">
        <v>0</v>
      </c>
      <c r="E58" s="70">
        <v>0</v>
      </c>
      <c r="F58" s="71">
        <v>0</v>
      </c>
      <c r="G58" s="70">
        <v>0</v>
      </c>
      <c r="H58" s="71">
        <v>0</v>
      </c>
      <c r="I58" s="70">
        <v>0</v>
      </c>
      <c r="J58" s="71">
        <v>0</v>
      </c>
      <c r="K58" s="70">
        <v>0</v>
      </c>
      <c r="L58" s="71">
        <v>0</v>
      </c>
      <c r="M58" s="70">
        <v>50</v>
      </c>
      <c r="N58" s="71">
        <v>3668799</v>
      </c>
      <c r="O58" s="70">
        <v>0</v>
      </c>
      <c r="P58" s="71">
        <v>0</v>
      </c>
      <c r="Q58" s="70">
        <v>0</v>
      </c>
      <c r="R58" s="71">
        <v>0</v>
      </c>
      <c r="S58" s="70">
        <v>0</v>
      </c>
      <c r="T58" s="71">
        <v>0</v>
      </c>
      <c r="U58" s="70">
        <v>50</v>
      </c>
      <c r="V58" s="71">
        <v>3668799</v>
      </c>
    </row>
    <row r="59" spans="1:22" s="55" customFormat="1" ht="51" x14ac:dyDescent="0.2">
      <c r="A59" s="69">
        <v>28</v>
      </c>
      <c r="B59" s="65" t="s">
        <v>179</v>
      </c>
      <c r="C59" s="70">
        <v>0</v>
      </c>
      <c r="D59" s="71">
        <v>0</v>
      </c>
      <c r="E59" s="70">
        <v>0</v>
      </c>
      <c r="F59" s="71">
        <v>0</v>
      </c>
      <c r="G59" s="70">
        <v>0</v>
      </c>
      <c r="H59" s="71">
        <v>0</v>
      </c>
      <c r="I59" s="70">
        <v>0</v>
      </c>
      <c r="J59" s="71">
        <v>0</v>
      </c>
      <c r="K59" s="70">
        <v>0</v>
      </c>
      <c r="L59" s="71">
        <v>0</v>
      </c>
      <c r="M59" s="70">
        <v>190</v>
      </c>
      <c r="N59" s="71">
        <v>13941436.199999999</v>
      </c>
      <c r="O59" s="70">
        <v>0</v>
      </c>
      <c r="P59" s="71">
        <v>0</v>
      </c>
      <c r="Q59" s="70">
        <v>0</v>
      </c>
      <c r="R59" s="71">
        <v>0</v>
      </c>
      <c r="S59" s="70">
        <v>0</v>
      </c>
      <c r="T59" s="71">
        <v>0</v>
      </c>
      <c r="U59" s="70">
        <v>190</v>
      </c>
      <c r="V59" s="71">
        <v>13941436.199999999</v>
      </c>
    </row>
    <row r="60" spans="1:22" s="55" customFormat="1" ht="63.75" x14ac:dyDescent="0.2">
      <c r="A60" s="69">
        <v>28</v>
      </c>
      <c r="B60" s="65" t="s">
        <v>180</v>
      </c>
      <c r="C60" s="70">
        <v>0</v>
      </c>
      <c r="D60" s="71">
        <v>0</v>
      </c>
      <c r="E60" s="70">
        <v>0</v>
      </c>
      <c r="F60" s="71">
        <v>0</v>
      </c>
      <c r="G60" s="70">
        <v>4</v>
      </c>
      <c r="H60" s="71">
        <v>293503.92</v>
      </c>
      <c r="I60" s="70">
        <v>0</v>
      </c>
      <c r="J60" s="71">
        <v>0</v>
      </c>
      <c r="K60" s="70">
        <v>0</v>
      </c>
      <c r="L60" s="71">
        <v>0</v>
      </c>
      <c r="M60" s="70">
        <v>0</v>
      </c>
      <c r="N60" s="71">
        <v>0</v>
      </c>
      <c r="O60" s="70">
        <v>0</v>
      </c>
      <c r="P60" s="71">
        <v>0</v>
      </c>
      <c r="Q60" s="70">
        <v>0</v>
      </c>
      <c r="R60" s="71">
        <v>0</v>
      </c>
      <c r="S60" s="70">
        <v>0</v>
      </c>
      <c r="T60" s="71">
        <v>0</v>
      </c>
      <c r="U60" s="70">
        <v>4</v>
      </c>
      <c r="V60" s="71">
        <v>293503.92</v>
      </c>
    </row>
    <row r="61" spans="1:22" s="55" customFormat="1" ht="14.25" customHeight="1" x14ac:dyDescent="0.2">
      <c r="A61" s="95" t="s">
        <v>181</v>
      </c>
      <c r="B61" s="95"/>
      <c r="C61" s="70"/>
      <c r="D61" s="71"/>
      <c r="E61" s="70"/>
      <c r="F61" s="71"/>
      <c r="G61" s="70"/>
      <c r="H61" s="71"/>
      <c r="I61" s="70"/>
      <c r="J61" s="71"/>
      <c r="K61" s="70"/>
      <c r="L61" s="71"/>
      <c r="M61" s="70"/>
      <c r="N61" s="71"/>
      <c r="O61" s="70"/>
      <c r="P61" s="71"/>
      <c r="Q61" s="70"/>
      <c r="R61" s="71"/>
      <c r="S61" s="70"/>
      <c r="T61" s="71"/>
      <c r="U61" s="70"/>
      <c r="V61" s="71"/>
    </row>
    <row r="62" spans="1:22" s="55" customFormat="1" ht="51" x14ac:dyDescent="0.2">
      <c r="A62" s="69">
        <v>35</v>
      </c>
      <c r="B62" s="65" t="s">
        <v>182</v>
      </c>
      <c r="C62" s="70">
        <v>0</v>
      </c>
      <c r="D62" s="71">
        <v>0</v>
      </c>
      <c r="E62" s="70">
        <v>0</v>
      </c>
      <c r="F62" s="71">
        <v>0</v>
      </c>
      <c r="G62" s="70">
        <v>40</v>
      </c>
      <c r="H62" s="71">
        <v>8093792.7999999998</v>
      </c>
      <c r="I62" s="70">
        <v>0</v>
      </c>
      <c r="J62" s="71">
        <v>0</v>
      </c>
      <c r="K62" s="70">
        <v>0</v>
      </c>
      <c r="L62" s="71">
        <v>0</v>
      </c>
      <c r="M62" s="70">
        <v>0</v>
      </c>
      <c r="N62" s="71">
        <v>0</v>
      </c>
      <c r="O62" s="70">
        <v>0</v>
      </c>
      <c r="P62" s="71">
        <v>0</v>
      </c>
      <c r="Q62" s="70">
        <v>0</v>
      </c>
      <c r="R62" s="71">
        <v>0</v>
      </c>
      <c r="S62" s="70">
        <v>0</v>
      </c>
      <c r="T62" s="71">
        <v>0</v>
      </c>
      <c r="U62" s="70">
        <v>40</v>
      </c>
      <c r="V62" s="71">
        <v>8093792.7999999998</v>
      </c>
    </row>
    <row r="63" spans="1:22" s="55" customFormat="1" ht="14.25" customHeight="1" x14ac:dyDescent="0.2">
      <c r="A63" s="95" t="s">
        <v>183</v>
      </c>
      <c r="B63" s="95"/>
      <c r="C63" s="70"/>
      <c r="D63" s="71"/>
      <c r="E63" s="70"/>
      <c r="F63" s="71"/>
      <c r="G63" s="70"/>
      <c r="H63" s="71"/>
      <c r="I63" s="70"/>
      <c r="J63" s="71"/>
      <c r="K63" s="70"/>
      <c r="L63" s="71"/>
      <c r="M63" s="70"/>
      <c r="N63" s="71"/>
      <c r="O63" s="70"/>
      <c r="P63" s="71"/>
      <c r="Q63" s="70"/>
      <c r="R63" s="71"/>
      <c r="S63" s="70"/>
      <c r="T63" s="71"/>
      <c r="U63" s="70"/>
      <c r="V63" s="71"/>
    </row>
    <row r="64" spans="1:22" s="55" customFormat="1" ht="63.75" x14ac:dyDescent="0.2">
      <c r="A64" s="69">
        <v>56</v>
      </c>
      <c r="B64" s="65" t="s">
        <v>184</v>
      </c>
      <c r="C64" s="70">
        <v>0</v>
      </c>
      <c r="D64" s="71">
        <v>0</v>
      </c>
      <c r="E64" s="70">
        <v>0</v>
      </c>
      <c r="F64" s="71">
        <v>0</v>
      </c>
      <c r="G64" s="70">
        <v>40</v>
      </c>
      <c r="H64" s="71">
        <v>6426911.2000000002</v>
      </c>
      <c r="I64" s="70">
        <v>0</v>
      </c>
      <c r="J64" s="71">
        <v>0</v>
      </c>
      <c r="K64" s="70">
        <v>0</v>
      </c>
      <c r="L64" s="71">
        <v>0</v>
      </c>
      <c r="M64" s="70">
        <v>0</v>
      </c>
      <c r="N64" s="71">
        <v>0</v>
      </c>
      <c r="O64" s="70">
        <v>0</v>
      </c>
      <c r="P64" s="71">
        <v>0</v>
      </c>
      <c r="Q64" s="70">
        <v>18</v>
      </c>
      <c r="R64" s="71">
        <v>2892110.04</v>
      </c>
      <c r="S64" s="70">
        <v>3</v>
      </c>
      <c r="T64" s="71">
        <v>482018.34</v>
      </c>
      <c r="U64" s="70">
        <v>61</v>
      </c>
      <c r="V64" s="71">
        <v>9801039.5800000001</v>
      </c>
    </row>
    <row r="65" spans="1:22" s="55" customFormat="1" ht="14.25" customHeight="1" x14ac:dyDescent="0.2">
      <c r="A65" s="95" t="s">
        <v>185</v>
      </c>
      <c r="B65" s="95"/>
      <c r="C65" s="70"/>
      <c r="D65" s="71"/>
      <c r="E65" s="70"/>
      <c r="F65" s="71"/>
      <c r="G65" s="70"/>
      <c r="H65" s="71"/>
      <c r="I65" s="70"/>
      <c r="J65" s="71"/>
      <c r="K65" s="70"/>
      <c r="L65" s="71"/>
      <c r="M65" s="70"/>
      <c r="N65" s="71"/>
      <c r="O65" s="70"/>
      <c r="P65" s="71"/>
      <c r="Q65" s="70"/>
      <c r="R65" s="71"/>
      <c r="S65" s="70"/>
      <c r="T65" s="71"/>
      <c r="U65" s="70"/>
      <c r="V65" s="71"/>
    </row>
    <row r="66" spans="1:22" s="55" customFormat="1" ht="89.25" x14ac:dyDescent="0.2">
      <c r="A66" s="69">
        <v>18</v>
      </c>
      <c r="B66" s="72" t="s">
        <v>186</v>
      </c>
      <c r="C66" s="70">
        <v>0</v>
      </c>
      <c r="D66" s="71">
        <v>0</v>
      </c>
      <c r="E66" s="70">
        <v>0</v>
      </c>
      <c r="F66" s="71">
        <v>0</v>
      </c>
      <c r="G66" s="70">
        <v>0</v>
      </c>
      <c r="H66" s="71">
        <v>0</v>
      </c>
      <c r="I66" s="70">
        <v>0</v>
      </c>
      <c r="J66" s="71">
        <v>0</v>
      </c>
      <c r="K66" s="70">
        <v>25</v>
      </c>
      <c r="L66" s="71">
        <v>5678034.5</v>
      </c>
      <c r="M66" s="70">
        <v>0</v>
      </c>
      <c r="N66" s="71">
        <v>0</v>
      </c>
      <c r="O66" s="70">
        <v>0</v>
      </c>
      <c r="P66" s="71">
        <v>0</v>
      </c>
      <c r="Q66" s="70">
        <v>0</v>
      </c>
      <c r="R66" s="71">
        <v>0</v>
      </c>
      <c r="S66" s="70">
        <v>0</v>
      </c>
      <c r="T66" s="71">
        <v>0</v>
      </c>
      <c r="U66" s="70">
        <v>25</v>
      </c>
      <c r="V66" s="71">
        <v>5678034.5</v>
      </c>
    </row>
    <row r="67" spans="1:22" s="55" customFormat="1" ht="76.5" x14ac:dyDescent="0.2">
      <c r="A67" s="69">
        <v>18</v>
      </c>
      <c r="B67" s="72" t="s">
        <v>187</v>
      </c>
      <c r="C67" s="70">
        <v>0</v>
      </c>
      <c r="D67" s="71">
        <v>0</v>
      </c>
      <c r="E67" s="70">
        <v>0</v>
      </c>
      <c r="F67" s="71">
        <v>0</v>
      </c>
      <c r="G67" s="70">
        <v>0</v>
      </c>
      <c r="H67" s="71">
        <v>0</v>
      </c>
      <c r="I67" s="70">
        <v>0</v>
      </c>
      <c r="J67" s="71">
        <v>0</v>
      </c>
      <c r="K67" s="70">
        <v>30</v>
      </c>
      <c r="L67" s="71">
        <v>6813641.4000000004</v>
      </c>
      <c r="M67" s="70">
        <v>0</v>
      </c>
      <c r="N67" s="71">
        <v>0</v>
      </c>
      <c r="O67" s="70">
        <v>0</v>
      </c>
      <c r="P67" s="71">
        <v>0</v>
      </c>
      <c r="Q67" s="70">
        <v>0</v>
      </c>
      <c r="R67" s="71">
        <v>0</v>
      </c>
      <c r="S67" s="70">
        <v>0</v>
      </c>
      <c r="T67" s="71">
        <v>0</v>
      </c>
      <c r="U67" s="70">
        <v>30</v>
      </c>
      <c r="V67" s="71">
        <v>6813641.4000000004</v>
      </c>
    </row>
    <row r="68" spans="1:22" s="55" customFormat="1" ht="89.25" x14ac:dyDescent="0.2">
      <c r="A68" s="69">
        <v>18</v>
      </c>
      <c r="B68" s="65" t="s">
        <v>188</v>
      </c>
      <c r="C68" s="70">
        <v>0</v>
      </c>
      <c r="D68" s="71">
        <v>0</v>
      </c>
      <c r="E68" s="70">
        <v>0</v>
      </c>
      <c r="F68" s="71">
        <v>0</v>
      </c>
      <c r="G68" s="70">
        <v>0</v>
      </c>
      <c r="H68" s="71">
        <v>0</v>
      </c>
      <c r="I68" s="70">
        <v>0</v>
      </c>
      <c r="J68" s="71">
        <v>0</v>
      </c>
      <c r="K68" s="70">
        <v>75</v>
      </c>
      <c r="L68" s="71">
        <v>17034103.5</v>
      </c>
      <c r="M68" s="70">
        <v>0</v>
      </c>
      <c r="N68" s="71">
        <v>0</v>
      </c>
      <c r="O68" s="70">
        <v>0</v>
      </c>
      <c r="P68" s="71">
        <v>0</v>
      </c>
      <c r="Q68" s="70">
        <v>0</v>
      </c>
      <c r="R68" s="71">
        <v>0</v>
      </c>
      <c r="S68" s="70">
        <v>0</v>
      </c>
      <c r="T68" s="71">
        <v>0</v>
      </c>
      <c r="U68" s="70">
        <v>75</v>
      </c>
      <c r="V68" s="71">
        <v>17034103.5</v>
      </c>
    </row>
    <row r="69" spans="1:22" s="55" customFormat="1" ht="38.25" x14ac:dyDescent="0.2">
      <c r="A69" s="69">
        <v>23</v>
      </c>
      <c r="B69" s="65" t="s">
        <v>189</v>
      </c>
      <c r="C69" s="70">
        <v>0</v>
      </c>
      <c r="D69" s="71">
        <v>0</v>
      </c>
      <c r="E69" s="70">
        <v>0</v>
      </c>
      <c r="F69" s="71">
        <v>0</v>
      </c>
      <c r="G69" s="70">
        <v>0</v>
      </c>
      <c r="H69" s="71">
        <v>0</v>
      </c>
      <c r="I69" s="70">
        <v>0</v>
      </c>
      <c r="J69" s="71">
        <v>0</v>
      </c>
      <c r="K69" s="70">
        <v>11</v>
      </c>
      <c r="L69" s="71">
        <v>2166661.75</v>
      </c>
      <c r="M69" s="70">
        <v>0</v>
      </c>
      <c r="N69" s="71">
        <v>0</v>
      </c>
      <c r="O69" s="70">
        <v>0</v>
      </c>
      <c r="P69" s="71">
        <v>0</v>
      </c>
      <c r="Q69" s="70">
        <v>0</v>
      </c>
      <c r="R69" s="71">
        <v>0</v>
      </c>
      <c r="S69" s="70">
        <v>0</v>
      </c>
      <c r="T69" s="71">
        <v>0</v>
      </c>
      <c r="U69" s="70">
        <v>11</v>
      </c>
      <c r="V69" s="71">
        <v>2166661.75</v>
      </c>
    </row>
    <row r="70" spans="1:22" s="55" customFormat="1" ht="38.25" x14ac:dyDescent="0.2">
      <c r="A70" s="69">
        <v>24</v>
      </c>
      <c r="B70" s="65" t="s">
        <v>189</v>
      </c>
      <c r="C70" s="70">
        <v>0</v>
      </c>
      <c r="D70" s="71">
        <v>0</v>
      </c>
      <c r="E70" s="70">
        <v>0</v>
      </c>
      <c r="F70" s="71">
        <v>0</v>
      </c>
      <c r="G70" s="70">
        <v>0</v>
      </c>
      <c r="H70" s="71">
        <v>0</v>
      </c>
      <c r="I70" s="70">
        <v>0</v>
      </c>
      <c r="J70" s="71">
        <v>0</v>
      </c>
      <c r="K70" s="70">
        <v>9</v>
      </c>
      <c r="L70" s="71">
        <v>2358048.5099999998</v>
      </c>
      <c r="M70" s="70">
        <v>0</v>
      </c>
      <c r="N70" s="71">
        <v>0</v>
      </c>
      <c r="O70" s="70">
        <v>0</v>
      </c>
      <c r="P70" s="71">
        <v>0</v>
      </c>
      <c r="Q70" s="70">
        <v>0</v>
      </c>
      <c r="R70" s="71">
        <v>0</v>
      </c>
      <c r="S70" s="70">
        <v>0</v>
      </c>
      <c r="T70" s="71">
        <v>0</v>
      </c>
      <c r="U70" s="70">
        <v>9</v>
      </c>
      <c r="V70" s="71">
        <v>2358048.5099999998</v>
      </c>
    </row>
    <row r="71" spans="1:22" s="55" customFormat="1" ht="14.25" hidden="1" customHeight="1" x14ac:dyDescent="0.2">
      <c r="A71" s="69"/>
      <c r="B71" s="65"/>
      <c r="C71" s="70"/>
      <c r="D71" s="71"/>
      <c r="E71" s="70"/>
      <c r="F71" s="71"/>
      <c r="G71" s="70"/>
      <c r="H71" s="71"/>
      <c r="I71" s="70"/>
      <c r="J71" s="71"/>
      <c r="K71" s="70"/>
      <c r="L71" s="71"/>
      <c r="M71" s="70"/>
      <c r="N71" s="71"/>
      <c r="O71" s="70"/>
      <c r="P71" s="71"/>
      <c r="Q71" s="70"/>
      <c r="R71" s="71"/>
      <c r="S71" s="70"/>
      <c r="T71" s="71"/>
      <c r="U71" s="70"/>
      <c r="V71" s="71"/>
    </row>
    <row r="72" spans="1:22" s="55" customFormat="1" ht="14.25" hidden="1" customHeight="1" x14ac:dyDescent="0.2">
      <c r="A72" s="69"/>
      <c r="B72" s="65"/>
      <c r="C72" s="70"/>
      <c r="D72" s="71"/>
      <c r="E72" s="70"/>
      <c r="F72" s="71"/>
      <c r="G72" s="70"/>
      <c r="H72" s="71"/>
      <c r="I72" s="70"/>
      <c r="J72" s="71"/>
      <c r="K72" s="70"/>
      <c r="L72" s="71"/>
      <c r="M72" s="70"/>
      <c r="N72" s="71"/>
      <c r="O72" s="70"/>
      <c r="P72" s="71"/>
      <c r="Q72" s="70"/>
      <c r="R72" s="71"/>
      <c r="S72" s="70"/>
      <c r="T72" s="71"/>
      <c r="U72" s="70"/>
      <c r="V72" s="71"/>
    </row>
    <row r="73" spans="1:22" s="55" customFormat="1" ht="14.25" hidden="1" customHeight="1" x14ac:dyDescent="0.2">
      <c r="A73" s="69"/>
      <c r="B73" s="65"/>
      <c r="C73" s="70"/>
      <c r="D73" s="71"/>
      <c r="E73" s="70"/>
      <c r="F73" s="71"/>
      <c r="G73" s="70"/>
      <c r="H73" s="71"/>
      <c r="I73" s="70"/>
      <c r="J73" s="71"/>
      <c r="K73" s="70"/>
      <c r="L73" s="71"/>
      <c r="M73" s="70"/>
      <c r="N73" s="71"/>
      <c r="O73" s="70"/>
      <c r="P73" s="71"/>
      <c r="Q73" s="70"/>
      <c r="R73" s="71"/>
      <c r="S73" s="70"/>
      <c r="T73" s="71"/>
      <c r="U73" s="70"/>
      <c r="V73" s="71"/>
    </row>
    <row r="74" spans="1:22" s="55" customFormat="1" ht="14.25" hidden="1" customHeight="1" x14ac:dyDescent="0.2">
      <c r="A74" s="69"/>
      <c r="B74" s="65"/>
      <c r="C74" s="70"/>
      <c r="D74" s="71"/>
      <c r="E74" s="70"/>
      <c r="F74" s="71"/>
      <c r="G74" s="70"/>
      <c r="H74" s="71"/>
      <c r="I74" s="70"/>
      <c r="J74" s="71"/>
      <c r="K74" s="70"/>
      <c r="L74" s="71"/>
      <c r="M74" s="70"/>
      <c r="N74" s="71"/>
      <c r="O74" s="70"/>
      <c r="P74" s="71"/>
      <c r="Q74" s="70"/>
      <c r="R74" s="71"/>
      <c r="S74" s="70"/>
      <c r="T74" s="71"/>
      <c r="U74" s="70"/>
      <c r="V74" s="71"/>
    </row>
    <row r="75" spans="1:22" s="55" customFormat="1" ht="14.25" hidden="1" customHeight="1" x14ac:dyDescent="0.2">
      <c r="A75" s="69"/>
      <c r="B75" s="65"/>
      <c r="C75" s="70"/>
      <c r="D75" s="71"/>
      <c r="E75" s="70"/>
      <c r="F75" s="71"/>
      <c r="G75" s="70"/>
      <c r="H75" s="71"/>
      <c r="I75" s="70"/>
      <c r="J75" s="71"/>
      <c r="K75" s="70"/>
      <c r="L75" s="71"/>
      <c r="M75" s="70"/>
      <c r="N75" s="71"/>
      <c r="O75" s="70"/>
      <c r="P75" s="71"/>
      <c r="Q75" s="70"/>
      <c r="R75" s="71"/>
      <c r="S75" s="70"/>
      <c r="T75" s="71"/>
      <c r="U75" s="70"/>
      <c r="V75" s="71"/>
    </row>
    <row r="76" spans="1:22" s="55" customFormat="1" ht="14.25" hidden="1" customHeight="1" x14ac:dyDescent="0.2">
      <c r="A76" s="69"/>
      <c r="B76" s="65"/>
      <c r="C76" s="70"/>
      <c r="D76" s="71"/>
      <c r="E76" s="70"/>
      <c r="F76" s="71"/>
      <c r="G76" s="70"/>
      <c r="H76" s="71"/>
      <c r="I76" s="70"/>
      <c r="J76" s="71"/>
      <c r="K76" s="70"/>
      <c r="L76" s="71"/>
      <c r="M76" s="70"/>
      <c r="N76" s="71"/>
      <c r="O76" s="70"/>
      <c r="P76" s="71"/>
      <c r="Q76" s="70"/>
      <c r="R76" s="71"/>
      <c r="S76" s="70"/>
      <c r="T76" s="71"/>
      <c r="U76" s="70"/>
      <c r="V76" s="71"/>
    </row>
    <row r="77" spans="1:22" s="55" customFormat="1" ht="14.25" hidden="1" customHeight="1" x14ac:dyDescent="0.2">
      <c r="A77" s="69"/>
      <c r="B77" s="65"/>
      <c r="C77" s="70"/>
      <c r="D77" s="71"/>
      <c r="E77" s="70"/>
      <c r="F77" s="71"/>
      <c r="G77" s="70"/>
      <c r="H77" s="71"/>
      <c r="I77" s="70"/>
      <c r="J77" s="71"/>
      <c r="K77" s="70"/>
      <c r="L77" s="71"/>
      <c r="M77" s="70"/>
      <c r="N77" s="71"/>
      <c r="O77" s="70"/>
      <c r="P77" s="71"/>
      <c r="Q77" s="70"/>
      <c r="R77" s="71"/>
      <c r="S77" s="70"/>
      <c r="T77" s="71"/>
      <c r="U77" s="70"/>
      <c r="V77" s="71"/>
    </row>
    <row r="78" spans="1:22" s="55" customFormat="1" ht="14.25" hidden="1" customHeight="1" x14ac:dyDescent="0.2">
      <c r="A78" s="69"/>
      <c r="B78" s="65"/>
      <c r="C78" s="70"/>
      <c r="D78" s="71"/>
      <c r="E78" s="70"/>
      <c r="F78" s="71"/>
      <c r="G78" s="70"/>
      <c r="H78" s="71"/>
      <c r="I78" s="70"/>
      <c r="J78" s="71"/>
      <c r="K78" s="70"/>
      <c r="L78" s="71"/>
      <c r="M78" s="70"/>
      <c r="N78" s="71"/>
      <c r="O78" s="70"/>
      <c r="P78" s="71"/>
      <c r="Q78" s="70"/>
      <c r="R78" s="71"/>
      <c r="S78" s="70"/>
      <c r="T78" s="71"/>
      <c r="U78" s="70"/>
      <c r="V78" s="71"/>
    </row>
    <row r="79" spans="1:22" s="55" customFormat="1" ht="14.25" hidden="1" customHeight="1" x14ac:dyDescent="0.2">
      <c r="A79" s="69"/>
      <c r="B79" s="65"/>
      <c r="C79" s="70"/>
      <c r="D79" s="71"/>
      <c r="E79" s="70"/>
      <c r="F79" s="71"/>
      <c r="G79" s="70"/>
      <c r="H79" s="71"/>
      <c r="I79" s="70"/>
      <c r="J79" s="71"/>
      <c r="K79" s="70"/>
      <c r="L79" s="71"/>
      <c r="M79" s="70"/>
      <c r="N79" s="71"/>
      <c r="O79" s="70"/>
      <c r="P79" s="71"/>
      <c r="Q79" s="70"/>
      <c r="R79" s="71"/>
      <c r="S79" s="70"/>
      <c r="T79" s="71"/>
      <c r="U79" s="70"/>
      <c r="V79" s="71"/>
    </row>
    <row r="80" spans="1:22" s="55" customFormat="1" ht="14.25" hidden="1" customHeight="1" x14ac:dyDescent="0.2">
      <c r="A80" s="69"/>
      <c r="B80" s="65"/>
      <c r="C80" s="70"/>
      <c r="D80" s="71"/>
      <c r="E80" s="70"/>
      <c r="F80" s="71"/>
      <c r="G80" s="70"/>
      <c r="H80" s="71"/>
      <c r="I80" s="70"/>
      <c r="J80" s="71"/>
      <c r="K80" s="70"/>
      <c r="L80" s="71"/>
      <c r="M80" s="70"/>
      <c r="N80" s="71"/>
      <c r="O80" s="70"/>
      <c r="P80" s="71"/>
      <c r="Q80" s="70"/>
      <c r="R80" s="71"/>
      <c r="S80" s="70"/>
      <c r="T80" s="71"/>
      <c r="U80" s="70"/>
      <c r="V80" s="71"/>
    </row>
    <row r="81" spans="1:22" s="55" customFormat="1" ht="14.25" hidden="1" customHeight="1" x14ac:dyDescent="0.2">
      <c r="A81" s="69"/>
      <c r="B81" s="65"/>
      <c r="C81" s="70"/>
      <c r="D81" s="71"/>
      <c r="E81" s="70"/>
      <c r="F81" s="71"/>
      <c r="G81" s="70"/>
      <c r="H81" s="71"/>
      <c r="I81" s="70"/>
      <c r="J81" s="71"/>
      <c r="K81" s="70"/>
      <c r="L81" s="71"/>
      <c r="M81" s="70"/>
      <c r="N81" s="71"/>
      <c r="O81" s="70"/>
      <c r="P81" s="71"/>
      <c r="Q81" s="70"/>
      <c r="R81" s="71"/>
      <c r="S81" s="70"/>
      <c r="T81" s="71"/>
      <c r="U81" s="70"/>
      <c r="V81" s="71"/>
    </row>
    <row r="82" spans="1:22" s="55" customFormat="1" ht="14.25" hidden="1" customHeight="1" x14ac:dyDescent="0.2">
      <c r="A82" s="69"/>
      <c r="B82" s="65"/>
      <c r="C82" s="70"/>
      <c r="D82" s="71"/>
      <c r="E82" s="70"/>
      <c r="F82" s="71"/>
      <c r="G82" s="70"/>
      <c r="H82" s="71"/>
      <c r="I82" s="70"/>
      <c r="J82" s="71"/>
      <c r="K82" s="70"/>
      <c r="L82" s="71"/>
      <c r="M82" s="70"/>
      <c r="N82" s="71"/>
      <c r="O82" s="70"/>
      <c r="P82" s="71"/>
      <c r="Q82" s="70"/>
      <c r="R82" s="71"/>
      <c r="S82" s="70"/>
      <c r="T82" s="71"/>
      <c r="U82" s="70"/>
      <c r="V82" s="71"/>
    </row>
    <row r="83" spans="1:22" s="55" customFormat="1" ht="14.25" hidden="1" customHeight="1" x14ac:dyDescent="0.2">
      <c r="A83" s="69"/>
      <c r="B83" s="65"/>
      <c r="C83" s="70"/>
      <c r="D83" s="71"/>
      <c r="E83" s="70"/>
      <c r="F83" s="71"/>
      <c r="G83" s="70"/>
      <c r="H83" s="71"/>
      <c r="I83" s="70"/>
      <c r="J83" s="71"/>
      <c r="K83" s="70"/>
      <c r="L83" s="71"/>
      <c r="M83" s="70"/>
      <c r="N83" s="71"/>
      <c r="O83" s="70"/>
      <c r="P83" s="71"/>
      <c r="Q83" s="70"/>
      <c r="R83" s="71"/>
      <c r="S83" s="70"/>
      <c r="T83" s="71"/>
      <c r="U83" s="70"/>
      <c r="V83" s="71"/>
    </row>
    <row r="84" spans="1:22" s="55" customFormat="1" ht="14.25" hidden="1" customHeight="1" x14ac:dyDescent="0.2">
      <c r="A84" s="69"/>
      <c r="B84" s="65"/>
      <c r="C84" s="73"/>
      <c r="D84" s="71"/>
      <c r="E84" s="73"/>
      <c r="F84" s="71"/>
      <c r="G84" s="73"/>
      <c r="H84" s="71"/>
      <c r="I84" s="73"/>
      <c r="J84" s="71"/>
      <c r="K84" s="73"/>
      <c r="L84" s="71"/>
      <c r="M84" s="73"/>
      <c r="N84" s="71"/>
      <c r="O84" s="73"/>
      <c r="P84" s="71"/>
      <c r="Q84" s="73"/>
      <c r="R84" s="71"/>
      <c r="S84" s="73"/>
      <c r="T84" s="71"/>
      <c r="U84" s="70"/>
      <c r="V84" s="71"/>
    </row>
    <row r="85" spans="1:22" s="55" customFormat="1" ht="14.25" hidden="1" customHeight="1" x14ac:dyDescent="0.2">
      <c r="A85" s="69"/>
      <c r="B85" s="65"/>
      <c r="C85" s="73"/>
      <c r="D85" s="71"/>
      <c r="E85" s="73"/>
      <c r="F85" s="71"/>
      <c r="G85" s="73"/>
      <c r="H85" s="71"/>
      <c r="I85" s="73"/>
      <c r="J85" s="71"/>
      <c r="K85" s="73"/>
      <c r="L85" s="71"/>
      <c r="M85" s="73"/>
      <c r="N85" s="71"/>
      <c r="O85" s="73"/>
      <c r="P85" s="71"/>
      <c r="Q85" s="73"/>
      <c r="R85" s="71"/>
      <c r="S85" s="73"/>
      <c r="T85" s="71"/>
      <c r="U85" s="70"/>
      <c r="V85" s="71"/>
    </row>
    <row r="86" spans="1:22" s="55" customFormat="1" ht="14.25" hidden="1" customHeight="1" x14ac:dyDescent="0.2">
      <c r="A86" s="69"/>
      <c r="B86" s="65"/>
      <c r="C86" s="70"/>
      <c r="D86" s="71"/>
      <c r="E86" s="70"/>
      <c r="F86" s="71"/>
      <c r="G86" s="70"/>
      <c r="H86" s="71"/>
      <c r="I86" s="70"/>
      <c r="J86" s="71"/>
      <c r="K86" s="70"/>
      <c r="L86" s="71"/>
      <c r="M86" s="70"/>
      <c r="N86" s="71"/>
      <c r="O86" s="70"/>
      <c r="P86" s="71"/>
      <c r="Q86" s="70"/>
      <c r="R86" s="71"/>
      <c r="S86" s="70"/>
      <c r="T86" s="71"/>
      <c r="U86" s="70"/>
      <c r="V86" s="71"/>
    </row>
    <row r="87" spans="1:22" s="55" customFormat="1" ht="14.25" hidden="1" customHeight="1" x14ac:dyDescent="0.2">
      <c r="A87" s="69"/>
      <c r="B87" s="65"/>
      <c r="C87" s="70"/>
      <c r="D87" s="71"/>
      <c r="E87" s="70"/>
      <c r="F87" s="71"/>
      <c r="G87" s="70"/>
      <c r="H87" s="71"/>
      <c r="I87" s="70"/>
      <c r="J87" s="71"/>
      <c r="K87" s="70"/>
      <c r="L87" s="71"/>
      <c r="M87" s="70"/>
      <c r="N87" s="71"/>
      <c r="O87" s="70"/>
      <c r="P87" s="71"/>
      <c r="Q87" s="70"/>
      <c r="R87" s="71"/>
      <c r="S87" s="70"/>
      <c r="T87" s="71"/>
      <c r="U87" s="70"/>
      <c r="V87" s="71"/>
    </row>
    <row r="88" spans="1:22" s="55" customFormat="1" ht="14.25" hidden="1" customHeight="1" x14ac:dyDescent="0.2">
      <c r="A88" s="69"/>
      <c r="B88" s="65"/>
      <c r="C88" s="70"/>
      <c r="D88" s="71"/>
      <c r="E88" s="70"/>
      <c r="F88" s="71"/>
      <c r="G88" s="70"/>
      <c r="H88" s="71"/>
      <c r="I88" s="70"/>
      <c r="J88" s="71"/>
      <c r="K88" s="70"/>
      <c r="L88" s="71"/>
      <c r="M88" s="70"/>
      <c r="N88" s="71"/>
      <c r="O88" s="70"/>
      <c r="P88" s="71"/>
      <c r="Q88" s="70"/>
      <c r="R88" s="71"/>
      <c r="S88" s="70"/>
      <c r="T88" s="71"/>
      <c r="U88" s="70"/>
      <c r="V88" s="71"/>
    </row>
    <row r="89" spans="1:22" s="55" customFormat="1" ht="14.25" hidden="1" customHeight="1" x14ac:dyDescent="0.2">
      <c r="A89" s="69"/>
      <c r="B89" s="65"/>
      <c r="C89" s="70"/>
      <c r="D89" s="71"/>
      <c r="E89" s="70"/>
      <c r="F89" s="71"/>
      <c r="G89" s="70"/>
      <c r="H89" s="71"/>
      <c r="I89" s="70"/>
      <c r="J89" s="71"/>
      <c r="K89" s="70"/>
      <c r="L89" s="71"/>
      <c r="M89" s="70"/>
      <c r="N89" s="71"/>
      <c r="O89" s="70"/>
      <c r="P89" s="71"/>
      <c r="Q89" s="70"/>
      <c r="R89" s="71"/>
      <c r="S89" s="70"/>
      <c r="T89" s="71"/>
      <c r="U89" s="70"/>
      <c r="V89" s="71"/>
    </row>
    <row r="90" spans="1:22" s="55" customFormat="1" ht="14.25" hidden="1" customHeight="1" x14ac:dyDescent="0.2">
      <c r="A90" s="69"/>
      <c r="B90" s="65"/>
      <c r="C90" s="70"/>
      <c r="D90" s="71"/>
      <c r="E90" s="70"/>
      <c r="F90" s="71"/>
      <c r="G90" s="70"/>
      <c r="H90" s="71"/>
      <c r="I90" s="70"/>
      <c r="J90" s="71"/>
      <c r="K90" s="70"/>
      <c r="L90" s="71"/>
      <c r="M90" s="70"/>
      <c r="N90" s="71"/>
      <c r="O90" s="70"/>
      <c r="P90" s="71"/>
      <c r="Q90" s="70"/>
      <c r="R90" s="71"/>
      <c r="S90" s="70"/>
      <c r="T90" s="71"/>
      <c r="U90" s="70"/>
      <c r="V90" s="71"/>
    </row>
    <row r="91" spans="1:22" s="55" customFormat="1" ht="14.25" hidden="1" customHeight="1" x14ac:dyDescent="0.2">
      <c r="A91" s="69"/>
      <c r="B91" s="65"/>
      <c r="C91" s="70"/>
      <c r="D91" s="71"/>
      <c r="E91" s="70"/>
      <c r="F91" s="71"/>
      <c r="G91" s="70"/>
      <c r="H91" s="71"/>
      <c r="I91" s="70"/>
      <c r="J91" s="71"/>
      <c r="K91" s="70"/>
      <c r="L91" s="71"/>
      <c r="M91" s="70"/>
      <c r="N91" s="71"/>
      <c r="O91" s="70"/>
      <c r="P91" s="71"/>
      <c r="Q91" s="70"/>
      <c r="R91" s="71"/>
      <c r="S91" s="70"/>
      <c r="T91" s="71"/>
      <c r="U91" s="70"/>
      <c r="V91" s="71"/>
    </row>
    <row r="92" spans="1:22" s="55" customFormat="1" ht="14.25" hidden="1" customHeight="1" x14ac:dyDescent="0.2">
      <c r="A92" s="69"/>
      <c r="B92" s="65"/>
      <c r="C92" s="70"/>
      <c r="D92" s="71"/>
      <c r="E92" s="70"/>
      <c r="F92" s="71"/>
      <c r="G92" s="70"/>
      <c r="H92" s="71"/>
      <c r="I92" s="70"/>
      <c r="J92" s="71"/>
      <c r="K92" s="70"/>
      <c r="L92" s="71"/>
      <c r="M92" s="70"/>
      <c r="N92" s="71"/>
      <c r="O92" s="70"/>
      <c r="P92" s="71"/>
      <c r="Q92" s="70"/>
      <c r="R92" s="71"/>
      <c r="S92" s="70"/>
      <c r="T92" s="71"/>
      <c r="U92" s="70"/>
      <c r="V92" s="71"/>
    </row>
    <row r="93" spans="1:22" s="55" customFormat="1" ht="14.25" hidden="1" customHeight="1" x14ac:dyDescent="0.2">
      <c r="A93" s="69"/>
      <c r="B93" s="65"/>
      <c r="C93" s="70"/>
      <c r="D93" s="71"/>
      <c r="E93" s="70"/>
      <c r="F93" s="71"/>
      <c r="G93" s="70"/>
      <c r="H93" s="71"/>
      <c r="I93" s="70"/>
      <c r="J93" s="71"/>
      <c r="K93" s="70"/>
      <c r="L93" s="71"/>
      <c r="M93" s="70"/>
      <c r="N93" s="71"/>
      <c r="O93" s="70"/>
      <c r="P93" s="71"/>
      <c r="Q93" s="70"/>
      <c r="R93" s="71"/>
      <c r="S93" s="70"/>
      <c r="T93" s="71"/>
      <c r="U93" s="70"/>
      <c r="V93" s="71"/>
    </row>
    <row r="94" spans="1:22" s="55" customFormat="1" ht="14.25" hidden="1" customHeight="1" x14ac:dyDescent="0.2">
      <c r="A94" s="69"/>
      <c r="B94" s="65"/>
      <c r="C94" s="70"/>
      <c r="D94" s="71"/>
      <c r="E94" s="70"/>
      <c r="F94" s="71"/>
      <c r="G94" s="70"/>
      <c r="H94" s="71"/>
      <c r="I94" s="70"/>
      <c r="J94" s="71"/>
      <c r="K94" s="70"/>
      <c r="L94" s="71"/>
      <c r="M94" s="70"/>
      <c r="N94" s="71"/>
      <c r="O94" s="70"/>
      <c r="P94" s="71"/>
      <c r="Q94" s="70"/>
      <c r="R94" s="71"/>
      <c r="S94" s="70"/>
      <c r="T94" s="71"/>
      <c r="U94" s="70"/>
      <c r="V94" s="71"/>
    </row>
    <row r="95" spans="1:22" s="55" customFormat="1" ht="14.25" hidden="1" customHeight="1" x14ac:dyDescent="0.2">
      <c r="A95" s="69"/>
      <c r="B95" s="65"/>
      <c r="C95" s="70"/>
      <c r="D95" s="71"/>
      <c r="E95" s="70"/>
      <c r="F95" s="71"/>
      <c r="G95" s="70"/>
      <c r="H95" s="71"/>
      <c r="I95" s="70"/>
      <c r="J95" s="71"/>
      <c r="K95" s="70"/>
      <c r="L95" s="71"/>
      <c r="M95" s="70"/>
      <c r="N95" s="71"/>
      <c r="O95" s="70"/>
      <c r="P95" s="71"/>
      <c r="Q95" s="70"/>
      <c r="R95" s="71"/>
      <c r="S95" s="70"/>
      <c r="T95" s="71"/>
      <c r="U95" s="70"/>
      <c r="V95" s="71"/>
    </row>
    <row r="96" spans="1:22" s="55" customFormat="1" ht="14.25" hidden="1" customHeight="1" x14ac:dyDescent="0.2">
      <c r="A96" s="69"/>
      <c r="B96" s="65"/>
      <c r="C96" s="70"/>
      <c r="D96" s="71"/>
      <c r="E96" s="70"/>
      <c r="F96" s="71"/>
      <c r="G96" s="70"/>
      <c r="H96" s="71"/>
      <c r="I96" s="70"/>
      <c r="J96" s="71"/>
      <c r="K96" s="70"/>
      <c r="L96" s="71"/>
      <c r="M96" s="70"/>
      <c r="N96" s="71"/>
      <c r="O96" s="70"/>
      <c r="P96" s="71"/>
      <c r="Q96" s="70"/>
      <c r="R96" s="71"/>
      <c r="S96" s="70"/>
      <c r="T96" s="71"/>
      <c r="U96" s="70"/>
      <c r="V96" s="71"/>
    </row>
    <row r="97" spans="1:22" s="55" customFormat="1" ht="14.25" hidden="1" customHeight="1" x14ac:dyDescent="0.2">
      <c r="A97" s="69"/>
      <c r="B97" s="65"/>
      <c r="C97" s="70"/>
      <c r="D97" s="71"/>
      <c r="E97" s="70"/>
      <c r="F97" s="71"/>
      <c r="G97" s="70"/>
      <c r="H97" s="71"/>
      <c r="I97" s="70"/>
      <c r="J97" s="71"/>
      <c r="K97" s="70"/>
      <c r="L97" s="71"/>
      <c r="M97" s="70"/>
      <c r="N97" s="71"/>
      <c r="O97" s="70"/>
      <c r="P97" s="71"/>
      <c r="Q97" s="70"/>
      <c r="R97" s="71"/>
      <c r="S97" s="70"/>
      <c r="T97" s="71"/>
      <c r="U97" s="70"/>
      <c r="V97" s="71"/>
    </row>
    <row r="98" spans="1:22" s="55" customFormat="1" ht="14.25" hidden="1" customHeight="1" x14ac:dyDescent="0.2">
      <c r="A98" s="69"/>
      <c r="B98" s="65"/>
      <c r="C98" s="70"/>
      <c r="D98" s="71"/>
      <c r="E98" s="70"/>
      <c r="F98" s="71"/>
      <c r="G98" s="70"/>
      <c r="H98" s="71"/>
      <c r="I98" s="70"/>
      <c r="J98" s="71"/>
      <c r="K98" s="70"/>
      <c r="L98" s="71"/>
      <c r="M98" s="70"/>
      <c r="N98" s="71"/>
      <c r="O98" s="70"/>
      <c r="P98" s="71"/>
      <c r="Q98" s="70"/>
      <c r="R98" s="71"/>
      <c r="S98" s="70"/>
      <c r="T98" s="71"/>
      <c r="U98" s="70"/>
      <c r="V98" s="71"/>
    </row>
    <row r="99" spans="1:22" s="55" customFormat="1" ht="14.25" hidden="1" customHeight="1" x14ac:dyDescent="0.2">
      <c r="A99" s="69"/>
      <c r="B99" s="65"/>
      <c r="C99" s="70"/>
      <c r="D99" s="71"/>
      <c r="E99" s="70"/>
      <c r="F99" s="71"/>
      <c r="G99" s="70"/>
      <c r="H99" s="71"/>
      <c r="I99" s="70"/>
      <c r="J99" s="71"/>
      <c r="K99" s="70"/>
      <c r="L99" s="71"/>
      <c r="M99" s="70"/>
      <c r="N99" s="71"/>
      <c r="O99" s="70"/>
      <c r="P99" s="71"/>
      <c r="Q99" s="70"/>
      <c r="R99" s="71"/>
      <c r="S99" s="70"/>
      <c r="T99" s="71"/>
      <c r="U99" s="70"/>
      <c r="V99" s="71"/>
    </row>
    <row r="100" spans="1:22" s="55" customFormat="1" ht="14.25" hidden="1" customHeight="1" x14ac:dyDescent="0.2">
      <c r="A100" s="69"/>
      <c r="B100" s="65"/>
      <c r="C100" s="70"/>
      <c r="D100" s="71"/>
      <c r="E100" s="70"/>
      <c r="F100" s="71"/>
      <c r="G100" s="70"/>
      <c r="H100" s="71"/>
      <c r="I100" s="70"/>
      <c r="J100" s="71"/>
      <c r="K100" s="70"/>
      <c r="L100" s="71"/>
      <c r="M100" s="70"/>
      <c r="N100" s="71"/>
      <c r="O100" s="70"/>
      <c r="P100" s="71"/>
      <c r="Q100" s="70"/>
      <c r="R100" s="71"/>
      <c r="S100" s="70"/>
      <c r="T100" s="71"/>
      <c r="U100" s="70"/>
      <c r="V100" s="71"/>
    </row>
    <row r="101" spans="1:22" s="55" customFormat="1" ht="14.25" hidden="1" customHeight="1" x14ac:dyDescent="0.2">
      <c r="A101" s="69"/>
      <c r="B101" s="65"/>
      <c r="C101" s="70"/>
      <c r="D101" s="71"/>
      <c r="E101" s="70"/>
      <c r="F101" s="71"/>
      <c r="G101" s="70"/>
      <c r="H101" s="71"/>
      <c r="I101" s="70"/>
      <c r="J101" s="71"/>
      <c r="K101" s="70"/>
      <c r="L101" s="71"/>
      <c r="M101" s="70"/>
      <c r="N101" s="71"/>
      <c r="O101" s="70"/>
      <c r="P101" s="71"/>
      <c r="Q101" s="70"/>
      <c r="R101" s="71"/>
      <c r="S101" s="70"/>
      <c r="T101" s="71"/>
      <c r="U101" s="70"/>
      <c r="V101" s="71"/>
    </row>
    <row r="102" spans="1:22" s="55" customFormat="1" ht="14.25" hidden="1" customHeight="1" x14ac:dyDescent="0.2">
      <c r="A102" s="69"/>
      <c r="B102" s="65"/>
      <c r="C102" s="70"/>
      <c r="D102" s="71"/>
      <c r="E102" s="70"/>
      <c r="F102" s="71"/>
      <c r="G102" s="70"/>
      <c r="H102" s="71"/>
      <c r="I102" s="70"/>
      <c r="J102" s="71"/>
      <c r="K102" s="70"/>
      <c r="L102" s="71"/>
      <c r="M102" s="70"/>
      <c r="N102" s="71"/>
      <c r="O102" s="70"/>
      <c r="P102" s="71"/>
      <c r="Q102" s="70"/>
      <c r="R102" s="71"/>
      <c r="S102" s="70"/>
      <c r="T102" s="71"/>
      <c r="U102" s="70"/>
      <c r="V102" s="71"/>
    </row>
    <row r="103" spans="1:22" s="55" customFormat="1" ht="14.25" hidden="1" customHeight="1" x14ac:dyDescent="0.2">
      <c r="A103" s="69"/>
      <c r="B103" s="65"/>
      <c r="C103" s="70"/>
      <c r="D103" s="71"/>
      <c r="E103" s="70"/>
      <c r="F103" s="71"/>
      <c r="G103" s="70"/>
      <c r="H103" s="71"/>
      <c r="I103" s="70"/>
      <c r="J103" s="71"/>
      <c r="K103" s="70"/>
      <c r="L103" s="71"/>
      <c r="M103" s="70"/>
      <c r="N103" s="71"/>
      <c r="O103" s="70"/>
      <c r="P103" s="71"/>
      <c r="Q103" s="70"/>
      <c r="R103" s="71"/>
      <c r="S103" s="70"/>
      <c r="T103" s="71"/>
      <c r="U103" s="70"/>
      <c r="V103" s="71"/>
    </row>
    <row r="104" spans="1:22" s="55" customFormat="1" ht="14.25" hidden="1" customHeight="1" x14ac:dyDescent="0.2">
      <c r="A104" s="69"/>
      <c r="B104" s="65"/>
      <c r="C104" s="70"/>
      <c r="D104" s="71"/>
      <c r="E104" s="70"/>
      <c r="F104" s="71"/>
      <c r="G104" s="70"/>
      <c r="H104" s="71"/>
      <c r="I104" s="70"/>
      <c r="J104" s="71"/>
      <c r="K104" s="70"/>
      <c r="L104" s="71"/>
      <c r="M104" s="70"/>
      <c r="N104" s="71"/>
      <c r="O104" s="70"/>
      <c r="P104" s="71"/>
      <c r="Q104" s="70"/>
      <c r="R104" s="71"/>
      <c r="S104" s="70"/>
      <c r="T104" s="71"/>
      <c r="U104" s="70"/>
      <c r="V104" s="71"/>
    </row>
    <row r="105" spans="1:22" s="55" customFormat="1" ht="14.25" hidden="1" customHeight="1" x14ac:dyDescent="0.2">
      <c r="A105" s="69"/>
      <c r="B105" s="65"/>
      <c r="C105" s="70"/>
      <c r="D105" s="71"/>
      <c r="E105" s="70"/>
      <c r="F105" s="71"/>
      <c r="G105" s="70"/>
      <c r="H105" s="71"/>
      <c r="I105" s="70"/>
      <c r="J105" s="71"/>
      <c r="K105" s="70"/>
      <c r="L105" s="71"/>
      <c r="M105" s="70"/>
      <c r="N105" s="71"/>
      <c r="O105" s="70"/>
      <c r="P105" s="71"/>
      <c r="Q105" s="70"/>
      <c r="R105" s="71"/>
      <c r="S105" s="70"/>
      <c r="T105" s="71"/>
      <c r="U105" s="70"/>
      <c r="V105" s="71"/>
    </row>
    <row r="106" spans="1:22" s="55" customFormat="1" ht="14.25" hidden="1" customHeight="1" x14ac:dyDescent="0.2">
      <c r="A106" s="69"/>
      <c r="B106" s="65"/>
      <c r="C106" s="70"/>
      <c r="D106" s="71"/>
      <c r="E106" s="70"/>
      <c r="F106" s="71"/>
      <c r="G106" s="70"/>
      <c r="H106" s="71"/>
      <c r="I106" s="70"/>
      <c r="J106" s="71"/>
      <c r="K106" s="70"/>
      <c r="L106" s="71"/>
      <c r="M106" s="70"/>
      <c r="N106" s="71"/>
      <c r="O106" s="70"/>
      <c r="P106" s="71"/>
      <c r="Q106" s="70"/>
      <c r="R106" s="71"/>
      <c r="S106" s="70"/>
      <c r="T106" s="71"/>
      <c r="U106" s="70"/>
      <c r="V106" s="71"/>
    </row>
    <row r="107" spans="1:22" s="55" customFormat="1" ht="14.25" hidden="1" customHeight="1" x14ac:dyDescent="0.2">
      <c r="A107" s="69"/>
      <c r="B107" s="65"/>
      <c r="C107" s="70"/>
      <c r="D107" s="71"/>
      <c r="E107" s="70"/>
      <c r="F107" s="71"/>
      <c r="G107" s="70"/>
      <c r="H107" s="71"/>
      <c r="I107" s="70"/>
      <c r="J107" s="71"/>
      <c r="K107" s="70"/>
      <c r="L107" s="71"/>
      <c r="M107" s="70"/>
      <c r="N107" s="71"/>
      <c r="O107" s="70"/>
      <c r="P107" s="71"/>
      <c r="Q107" s="70"/>
      <c r="R107" s="71"/>
      <c r="S107" s="70"/>
      <c r="T107" s="71"/>
      <c r="U107" s="70"/>
      <c r="V107" s="71"/>
    </row>
    <row r="108" spans="1:22" s="55" customFormat="1" ht="14.25" hidden="1" customHeight="1" x14ac:dyDescent="0.2">
      <c r="A108" s="69"/>
      <c r="B108" s="65"/>
      <c r="C108" s="70"/>
      <c r="D108" s="71"/>
      <c r="E108" s="70"/>
      <c r="F108" s="71"/>
      <c r="G108" s="70"/>
      <c r="H108" s="71"/>
      <c r="I108" s="70"/>
      <c r="J108" s="71"/>
      <c r="K108" s="70"/>
      <c r="L108" s="71"/>
      <c r="M108" s="70"/>
      <c r="N108" s="71"/>
      <c r="O108" s="70"/>
      <c r="P108" s="71"/>
      <c r="Q108" s="70"/>
      <c r="R108" s="71"/>
      <c r="S108" s="70"/>
      <c r="T108" s="71"/>
      <c r="U108" s="70"/>
      <c r="V108" s="71"/>
    </row>
    <row r="109" spans="1:22" s="55" customFormat="1" ht="14.25" hidden="1" customHeight="1" x14ac:dyDescent="0.2">
      <c r="A109" s="69"/>
      <c r="B109" s="65"/>
      <c r="C109" s="70"/>
      <c r="D109" s="71"/>
      <c r="E109" s="70"/>
      <c r="F109" s="71"/>
      <c r="G109" s="70"/>
      <c r="H109" s="71"/>
      <c r="I109" s="70"/>
      <c r="J109" s="71"/>
      <c r="K109" s="70"/>
      <c r="L109" s="71"/>
      <c r="M109" s="70"/>
      <c r="N109" s="71"/>
      <c r="O109" s="70"/>
      <c r="P109" s="71"/>
      <c r="Q109" s="70"/>
      <c r="R109" s="71"/>
      <c r="S109" s="70"/>
      <c r="T109" s="71"/>
      <c r="U109" s="70"/>
      <c r="V109" s="71"/>
    </row>
    <row r="110" spans="1:22" s="55" customFormat="1" ht="14.25" hidden="1" customHeight="1" x14ac:dyDescent="0.2">
      <c r="A110" s="69"/>
      <c r="B110" s="65"/>
      <c r="C110" s="70"/>
      <c r="D110" s="71"/>
      <c r="E110" s="70"/>
      <c r="F110" s="71"/>
      <c r="G110" s="70"/>
      <c r="H110" s="71"/>
      <c r="I110" s="70"/>
      <c r="J110" s="71"/>
      <c r="K110" s="70"/>
      <c r="L110" s="71"/>
      <c r="M110" s="70"/>
      <c r="N110" s="71"/>
      <c r="O110" s="70"/>
      <c r="P110" s="71"/>
      <c r="Q110" s="70"/>
      <c r="R110" s="71"/>
      <c r="S110" s="70"/>
      <c r="T110" s="71"/>
      <c r="U110" s="70"/>
      <c r="V110" s="71"/>
    </row>
    <row r="111" spans="1:22" s="55" customFormat="1" ht="14.25" hidden="1" customHeight="1" x14ac:dyDescent="0.2">
      <c r="A111" s="69"/>
      <c r="B111" s="65"/>
      <c r="C111" s="70"/>
      <c r="D111" s="71"/>
      <c r="E111" s="70"/>
      <c r="F111" s="71"/>
      <c r="G111" s="70"/>
      <c r="H111" s="71"/>
      <c r="I111" s="70"/>
      <c r="J111" s="71"/>
      <c r="K111" s="70"/>
      <c r="L111" s="71"/>
      <c r="M111" s="70"/>
      <c r="N111" s="71"/>
      <c r="O111" s="70"/>
      <c r="P111" s="71"/>
      <c r="Q111" s="70"/>
      <c r="R111" s="71"/>
      <c r="S111" s="70"/>
      <c r="T111" s="71"/>
      <c r="U111" s="70"/>
      <c r="V111" s="71"/>
    </row>
    <row r="112" spans="1:22" s="55" customFormat="1" ht="14.25" hidden="1" customHeight="1" x14ac:dyDescent="0.2">
      <c r="A112" s="69"/>
      <c r="B112" s="65"/>
      <c r="C112" s="70"/>
      <c r="D112" s="71"/>
      <c r="E112" s="70"/>
      <c r="F112" s="71"/>
      <c r="G112" s="70"/>
      <c r="H112" s="71"/>
      <c r="I112" s="70"/>
      <c r="J112" s="71"/>
      <c r="K112" s="70"/>
      <c r="L112" s="71"/>
      <c r="M112" s="70"/>
      <c r="N112" s="71"/>
      <c r="O112" s="70"/>
      <c r="P112" s="71"/>
      <c r="Q112" s="70"/>
      <c r="R112" s="71"/>
      <c r="S112" s="70"/>
      <c r="T112" s="71"/>
      <c r="U112" s="70"/>
      <c r="V112" s="71"/>
    </row>
    <row r="113" spans="1:22" s="55" customFormat="1" ht="14.25" hidden="1" customHeight="1" x14ac:dyDescent="0.2">
      <c r="A113" s="69"/>
      <c r="B113" s="65"/>
      <c r="C113" s="70"/>
      <c r="D113" s="71"/>
      <c r="E113" s="70"/>
      <c r="F113" s="71"/>
      <c r="G113" s="70"/>
      <c r="H113" s="71"/>
      <c r="I113" s="70"/>
      <c r="J113" s="71"/>
      <c r="K113" s="70"/>
      <c r="L113" s="71"/>
      <c r="M113" s="70"/>
      <c r="N113" s="71"/>
      <c r="O113" s="70"/>
      <c r="P113" s="71"/>
      <c r="Q113" s="70"/>
      <c r="R113" s="71"/>
      <c r="S113" s="70"/>
      <c r="T113" s="71"/>
      <c r="U113" s="70"/>
      <c r="V113" s="71"/>
    </row>
    <row r="114" spans="1:22" s="55" customFormat="1" ht="14.25" hidden="1" customHeight="1" x14ac:dyDescent="0.2">
      <c r="A114" s="69"/>
      <c r="B114" s="65"/>
      <c r="C114" s="70"/>
      <c r="D114" s="71"/>
      <c r="E114" s="70"/>
      <c r="F114" s="71"/>
      <c r="G114" s="70"/>
      <c r="H114" s="71"/>
      <c r="I114" s="70"/>
      <c r="J114" s="71"/>
      <c r="K114" s="70"/>
      <c r="L114" s="71"/>
      <c r="M114" s="70"/>
      <c r="N114" s="71"/>
      <c r="O114" s="70"/>
      <c r="P114" s="71"/>
      <c r="Q114" s="70"/>
      <c r="R114" s="71"/>
      <c r="S114" s="70"/>
      <c r="T114" s="71"/>
      <c r="U114" s="70"/>
      <c r="V114" s="71"/>
    </row>
    <row r="115" spans="1:22" s="55" customFormat="1" ht="14.25" hidden="1" customHeight="1" x14ac:dyDescent="0.2">
      <c r="A115" s="69"/>
      <c r="B115" s="65"/>
      <c r="C115" s="70"/>
      <c r="D115" s="71"/>
      <c r="E115" s="70"/>
      <c r="F115" s="71"/>
      <c r="G115" s="70"/>
      <c r="H115" s="71"/>
      <c r="I115" s="70"/>
      <c r="J115" s="71"/>
      <c r="K115" s="70"/>
      <c r="L115" s="71"/>
      <c r="M115" s="70"/>
      <c r="N115" s="71"/>
      <c r="O115" s="70"/>
      <c r="P115" s="71"/>
      <c r="Q115" s="70"/>
      <c r="R115" s="71"/>
      <c r="S115" s="70"/>
      <c r="T115" s="71"/>
      <c r="U115" s="70"/>
      <c r="V115" s="71"/>
    </row>
    <row r="116" spans="1:22" s="55" customFormat="1" ht="14.25" hidden="1" customHeight="1" x14ac:dyDescent="0.2">
      <c r="A116" s="69"/>
      <c r="B116" s="65"/>
      <c r="C116" s="70"/>
      <c r="D116" s="71"/>
      <c r="E116" s="70"/>
      <c r="F116" s="71"/>
      <c r="G116" s="70"/>
      <c r="H116" s="71"/>
      <c r="I116" s="70"/>
      <c r="J116" s="71"/>
      <c r="K116" s="70"/>
      <c r="L116" s="71"/>
      <c r="M116" s="70"/>
      <c r="N116" s="71"/>
      <c r="O116" s="70"/>
      <c r="P116" s="71"/>
      <c r="Q116" s="70"/>
      <c r="R116" s="71"/>
      <c r="S116" s="70"/>
      <c r="T116" s="71"/>
      <c r="U116" s="70"/>
      <c r="V116" s="71"/>
    </row>
    <row r="117" spans="1:22" s="60" customFormat="1" ht="15" x14ac:dyDescent="0.25">
      <c r="A117" s="66"/>
      <c r="B117" s="61" t="s">
        <v>190</v>
      </c>
      <c r="C117" s="59">
        <f t="shared" ref="C117:V117" si="0">SUM(C8:C116)</f>
        <v>527</v>
      </c>
      <c r="D117" s="62">
        <f t="shared" si="0"/>
        <v>125874269.39999996</v>
      </c>
      <c r="E117" s="59">
        <f t="shared" si="0"/>
        <v>21</v>
      </c>
      <c r="F117" s="62">
        <f t="shared" si="0"/>
        <v>3707851.96</v>
      </c>
      <c r="G117" s="59">
        <f t="shared" si="0"/>
        <v>87</v>
      </c>
      <c r="H117" s="62">
        <f t="shared" si="0"/>
        <v>15706566.98</v>
      </c>
      <c r="I117" s="59">
        <f t="shared" si="0"/>
        <v>500</v>
      </c>
      <c r="J117" s="62">
        <f t="shared" si="0"/>
        <v>103575884.25</v>
      </c>
      <c r="K117" s="59">
        <f t="shared" si="0"/>
        <v>150</v>
      </c>
      <c r="L117" s="62">
        <f t="shared" si="0"/>
        <v>34050489.659999996</v>
      </c>
      <c r="M117" s="59">
        <f t="shared" si="0"/>
        <v>350</v>
      </c>
      <c r="N117" s="62">
        <f t="shared" si="0"/>
        <v>25681593</v>
      </c>
      <c r="O117" s="59">
        <f t="shared" si="0"/>
        <v>69</v>
      </c>
      <c r="P117" s="62">
        <f t="shared" si="0"/>
        <v>23200119.98</v>
      </c>
      <c r="Q117" s="59">
        <f t="shared" si="0"/>
        <v>358</v>
      </c>
      <c r="R117" s="62">
        <f t="shared" si="0"/>
        <v>75604624.180000007</v>
      </c>
      <c r="S117" s="59">
        <f t="shared" si="0"/>
        <v>3</v>
      </c>
      <c r="T117" s="62">
        <f t="shared" si="0"/>
        <v>482018.34</v>
      </c>
      <c r="U117" s="59">
        <f t="shared" si="0"/>
        <v>2065</v>
      </c>
      <c r="V117" s="62">
        <f t="shared" si="0"/>
        <v>407883417.75000006</v>
      </c>
    </row>
    <row r="119" spans="1:22" x14ac:dyDescent="0.25">
      <c r="U119" s="63"/>
      <c r="V119" s="63"/>
    </row>
  </sheetData>
  <mergeCells count="29">
    <mergeCell ref="S5:T5"/>
    <mergeCell ref="U5:V5"/>
    <mergeCell ref="A3:I3"/>
    <mergeCell ref="A5:A6"/>
    <mergeCell ref="B5:B6"/>
    <mergeCell ref="C5:D5"/>
    <mergeCell ref="E5:F5"/>
    <mergeCell ref="G5:H5"/>
    <mergeCell ref="I5:J5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</mergeCells>
  <pageMargins left="0.70866141732283472" right="0.70866141732283472" top="0.74803149606299213" bottom="0.74803149606299213" header="0.31496062992125984" footer="0.31496062992125984"/>
  <pageSetup paperSize="9" scale="43" fitToWidth="4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workbookViewId="0">
      <pane xSplit="6" ySplit="6" topLeftCell="G22" activePane="bottomRight" state="frozen"/>
      <selection pane="topRight"/>
      <selection pane="bottomLeft"/>
      <selection pane="bottomRight" activeCell="D34" sqref="D34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3.42578125" style="101" customWidth="1"/>
    <col min="5" max="7" width="13.42578125" style="5" customWidth="1"/>
  </cols>
  <sheetData>
    <row r="1" spans="1:7" x14ac:dyDescent="0.25">
      <c r="G1" s="7"/>
    </row>
    <row r="2" spans="1:7" x14ac:dyDescent="0.25">
      <c r="G2" s="1" t="s">
        <v>102</v>
      </c>
    </row>
    <row r="3" spans="1:7" ht="15.75" customHeight="1" x14ac:dyDescent="0.25">
      <c r="B3" s="3" t="s">
        <v>116</v>
      </c>
      <c r="C3" s="1"/>
      <c r="D3" s="18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0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2050</v>
      </c>
      <c r="D7" s="103">
        <v>463</v>
      </c>
      <c r="E7" s="24">
        <f>C7-D7-F7-G7</f>
        <v>663</v>
      </c>
      <c r="F7" s="24">
        <v>463</v>
      </c>
      <c r="G7" s="24">
        <v>461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1341</v>
      </c>
      <c r="D8" s="103">
        <v>367</v>
      </c>
      <c r="E8" s="24">
        <f t="shared" ref="E8:E66" si="0">C8-D8-F8-G8</f>
        <v>325</v>
      </c>
      <c r="F8" s="24">
        <v>325</v>
      </c>
      <c r="G8" s="24">
        <v>324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3334</v>
      </c>
      <c r="D9" s="103">
        <v>759</v>
      </c>
      <c r="E9" s="24">
        <f t="shared" si="0"/>
        <v>1059</v>
      </c>
      <c r="F9" s="24">
        <v>759</v>
      </c>
      <c r="G9" s="24">
        <v>757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2302</v>
      </c>
      <c r="D10" s="103">
        <v>501</v>
      </c>
      <c r="E10" s="24">
        <f t="shared" si="0"/>
        <v>801</v>
      </c>
      <c r="F10" s="24">
        <v>501</v>
      </c>
      <c r="G10" s="24">
        <v>499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1810</v>
      </c>
      <c r="D11" s="103">
        <v>443</v>
      </c>
      <c r="E11" s="24">
        <f t="shared" si="0"/>
        <v>456</v>
      </c>
      <c r="F11" s="24">
        <v>456</v>
      </c>
      <c r="G11" s="24">
        <v>455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2414</v>
      </c>
      <c r="D12" s="103">
        <v>620</v>
      </c>
      <c r="E12" s="24">
        <f t="shared" si="0"/>
        <v>598</v>
      </c>
      <c r="F12" s="24">
        <v>598</v>
      </c>
      <c r="G12" s="24">
        <v>598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1430</v>
      </c>
      <c r="D13" s="103">
        <v>308</v>
      </c>
      <c r="E13" s="24">
        <f t="shared" si="0"/>
        <v>508</v>
      </c>
      <c r="F13" s="24">
        <v>308</v>
      </c>
      <c r="G13" s="24">
        <v>306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1127</v>
      </c>
      <c r="D14" s="103">
        <v>302</v>
      </c>
      <c r="E14" s="24">
        <f t="shared" si="0"/>
        <v>275</v>
      </c>
      <c r="F14" s="24">
        <v>275</v>
      </c>
      <c r="G14" s="24">
        <v>275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791</v>
      </c>
      <c r="D15" s="103">
        <v>198</v>
      </c>
      <c r="E15" s="24">
        <f t="shared" si="0"/>
        <v>198</v>
      </c>
      <c r="F15" s="24">
        <v>198</v>
      </c>
      <c r="G15" s="24">
        <v>197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673</v>
      </c>
      <c r="D16" s="103">
        <v>163</v>
      </c>
      <c r="E16" s="24">
        <f t="shared" si="0"/>
        <v>170</v>
      </c>
      <c r="F16" s="24">
        <v>170</v>
      </c>
      <c r="G16" s="24">
        <v>170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878</v>
      </c>
      <c r="D17" s="103">
        <v>226</v>
      </c>
      <c r="E17" s="24">
        <f t="shared" si="0"/>
        <v>217</v>
      </c>
      <c r="F17" s="24">
        <v>217</v>
      </c>
      <c r="G17" s="24">
        <v>218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1340</v>
      </c>
      <c r="D18" s="103">
        <v>297</v>
      </c>
      <c r="E18" s="24">
        <f t="shared" si="0"/>
        <v>348</v>
      </c>
      <c r="F18" s="24">
        <v>348</v>
      </c>
      <c r="G18" s="24">
        <v>347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5652</v>
      </c>
      <c r="D19" s="103">
        <v>1155</v>
      </c>
      <c r="E19" s="24">
        <f t="shared" si="0"/>
        <v>1882</v>
      </c>
      <c r="F19" s="24">
        <v>1308</v>
      </c>
      <c r="G19" s="24">
        <v>1307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588</v>
      </c>
      <c r="D20" s="103">
        <v>142</v>
      </c>
      <c r="E20" s="24">
        <f t="shared" si="0"/>
        <v>149</v>
      </c>
      <c r="F20" s="24">
        <v>149</v>
      </c>
      <c r="G20" s="24">
        <v>148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1272</v>
      </c>
      <c r="D21" s="103">
        <v>297</v>
      </c>
      <c r="E21" s="24">
        <f t="shared" si="0"/>
        <v>325</v>
      </c>
      <c r="F21" s="24">
        <v>325</v>
      </c>
      <c r="G21" s="24">
        <v>325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7636</v>
      </c>
      <c r="D22" s="103">
        <v>1909</v>
      </c>
      <c r="E22" s="24">
        <f t="shared" si="0"/>
        <v>1909</v>
      </c>
      <c r="F22" s="24">
        <v>1909</v>
      </c>
      <c r="G22" s="24">
        <v>1909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1372</v>
      </c>
      <c r="D23" s="103">
        <v>343</v>
      </c>
      <c r="E23" s="24">
        <f t="shared" si="0"/>
        <v>343</v>
      </c>
      <c r="F23" s="24">
        <v>343</v>
      </c>
      <c r="G23" s="24">
        <v>343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120</v>
      </c>
      <c r="D24" s="103">
        <v>30</v>
      </c>
      <c r="E24" s="24">
        <f t="shared" si="0"/>
        <v>30</v>
      </c>
      <c r="F24" s="24">
        <v>30</v>
      </c>
      <c r="G24" s="24">
        <v>30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1190</v>
      </c>
      <c r="D25" s="103">
        <v>308</v>
      </c>
      <c r="E25" s="24">
        <f t="shared" si="0"/>
        <v>294</v>
      </c>
      <c r="F25" s="24">
        <v>294</v>
      </c>
      <c r="G25" s="24">
        <v>294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103">
        <v>0</v>
      </c>
      <c r="E26" s="24">
        <f t="shared" si="0"/>
        <v>0</v>
      </c>
      <c r="F26" s="24">
        <v>0</v>
      </c>
      <c r="G26" s="24"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610</v>
      </c>
      <c r="D27" s="103">
        <v>129</v>
      </c>
      <c r="E27" s="24">
        <f t="shared" si="0"/>
        <v>161</v>
      </c>
      <c r="F27" s="24">
        <v>161</v>
      </c>
      <c r="G27" s="24">
        <v>159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103">
        <v>0</v>
      </c>
      <c r="E28" s="24">
        <f t="shared" si="0"/>
        <v>0</v>
      </c>
      <c r="F28" s="24">
        <v>0</v>
      </c>
      <c r="G28" s="24"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103">
        <v>0</v>
      </c>
      <c r="E29" s="24">
        <f t="shared" si="0"/>
        <v>0</v>
      </c>
      <c r="F29" s="24">
        <v>0</v>
      </c>
      <c r="G29" s="24"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3041</v>
      </c>
      <c r="D30" s="103">
        <v>751</v>
      </c>
      <c r="E30" s="24">
        <f t="shared" si="0"/>
        <v>763</v>
      </c>
      <c r="F30" s="24">
        <v>763</v>
      </c>
      <c r="G30" s="24">
        <v>764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4432</v>
      </c>
      <c r="D31" s="103">
        <v>1207</v>
      </c>
      <c r="E31" s="24">
        <f t="shared" si="0"/>
        <v>1075</v>
      </c>
      <c r="F31" s="24">
        <v>1075</v>
      </c>
      <c r="G31" s="24">
        <v>1075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3356</v>
      </c>
      <c r="D32" s="103">
        <v>870</v>
      </c>
      <c r="E32" s="24">
        <f t="shared" si="0"/>
        <v>829</v>
      </c>
      <c r="F32" s="24">
        <v>829</v>
      </c>
      <c r="G32" s="24">
        <v>828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103">
        <v>0</v>
      </c>
      <c r="E33" s="24">
        <f t="shared" si="0"/>
        <v>0</v>
      </c>
      <c r="F33" s="24">
        <v>0</v>
      </c>
      <c r="G33" s="24"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103">
        <v>0</v>
      </c>
      <c r="E34" s="24">
        <f t="shared" si="0"/>
        <v>0</v>
      </c>
      <c r="F34" s="24">
        <v>0</v>
      </c>
      <c r="G34" s="24"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3008</v>
      </c>
      <c r="D35" s="103">
        <v>758</v>
      </c>
      <c r="E35" s="24">
        <f t="shared" si="0"/>
        <v>750</v>
      </c>
      <c r="F35" s="24">
        <v>750</v>
      </c>
      <c r="G35" s="24">
        <v>750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1370</v>
      </c>
      <c r="D36" s="103">
        <v>243</v>
      </c>
      <c r="E36" s="24">
        <f t="shared" si="0"/>
        <v>643</v>
      </c>
      <c r="F36" s="24">
        <v>243</v>
      </c>
      <c r="G36" s="24">
        <v>241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103">
        <v>0</v>
      </c>
      <c r="E37" s="24">
        <f t="shared" si="0"/>
        <v>0</v>
      </c>
      <c r="F37" s="24">
        <v>0</v>
      </c>
      <c r="G37" s="24"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72</v>
      </c>
      <c r="D38" s="103">
        <v>18</v>
      </c>
      <c r="E38" s="24">
        <f t="shared" si="0"/>
        <v>18</v>
      </c>
      <c r="F38" s="24">
        <v>18</v>
      </c>
      <c r="G38" s="24">
        <v>18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370</v>
      </c>
      <c r="D39" s="103">
        <v>93</v>
      </c>
      <c r="E39" s="24">
        <f t="shared" si="0"/>
        <v>93</v>
      </c>
      <c r="F39" s="24">
        <v>93</v>
      </c>
      <c r="G39" s="24">
        <v>91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168</v>
      </c>
      <c r="D40" s="103">
        <v>42</v>
      </c>
      <c r="E40" s="24">
        <f t="shared" si="0"/>
        <v>42</v>
      </c>
      <c r="F40" s="24">
        <v>42</v>
      </c>
      <c r="G40" s="24">
        <v>42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357</v>
      </c>
      <c r="D41" s="103">
        <v>93</v>
      </c>
      <c r="E41" s="24">
        <f t="shared" si="0"/>
        <v>88</v>
      </c>
      <c r="F41" s="24">
        <v>88</v>
      </c>
      <c r="G41" s="24">
        <v>88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1187</v>
      </c>
      <c r="D42" s="103">
        <v>324</v>
      </c>
      <c r="E42" s="24">
        <f t="shared" si="0"/>
        <v>313</v>
      </c>
      <c r="F42" s="24">
        <v>275</v>
      </c>
      <c r="G42" s="24">
        <v>275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103">
        <v>0</v>
      </c>
      <c r="E43" s="24">
        <f t="shared" si="0"/>
        <v>0</v>
      </c>
      <c r="F43" s="24">
        <v>0</v>
      </c>
      <c r="G43" s="24"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103">
        <v>0</v>
      </c>
      <c r="E44" s="24">
        <f t="shared" si="0"/>
        <v>0</v>
      </c>
      <c r="F44" s="24">
        <v>0</v>
      </c>
      <c r="G44" s="24"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103">
        <v>0</v>
      </c>
      <c r="E45" s="24">
        <f t="shared" si="0"/>
        <v>0</v>
      </c>
      <c r="F45" s="24">
        <v>0</v>
      </c>
      <c r="G45" s="24"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120</v>
      </c>
      <c r="D46" s="103">
        <v>30</v>
      </c>
      <c r="E46" s="24">
        <f t="shared" si="0"/>
        <v>30</v>
      </c>
      <c r="F46" s="24">
        <v>30</v>
      </c>
      <c r="G46" s="24">
        <v>30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72</v>
      </c>
      <c r="D47" s="103">
        <v>17</v>
      </c>
      <c r="E47" s="24">
        <f t="shared" si="0"/>
        <v>18</v>
      </c>
      <c r="F47" s="24">
        <v>18</v>
      </c>
      <c r="G47" s="24">
        <v>19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250</v>
      </c>
      <c r="D48" s="103">
        <v>63</v>
      </c>
      <c r="E48" s="24">
        <f t="shared" si="0"/>
        <v>63</v>
      </c>
      <c r="F48" s="24">
        <v>63</v>
      </c>
      <c r="G48" s="24">
        <v>61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48</v>
      </c>
      <c r="D49" s="103">
        <v>12</v>
      </c>
      <c r="E49" s="24">
        <f t="shared" si="0"/>
        <v>12</v>
      </c>
      <c r="F49" s="24">
        <v>12</v>
      </c>
      <c r="G49" s="24">
        <v>12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550</v>
      </c>
      <c r="D50" s="103">
        <v>138</v>
      </c>
      <c r="E50" s="24">
        <f t="shared" si="0"/>
        <v>138</v>
      </c>
      <c r="F50" s="24">
        <v>138</v>
      </c>
      <c r="G50" s="24">
        <v>136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103">
        <v>0</v>
      </c>
      <c r="E51" s="24">
        <f t="shared" si="0"/>
        <v>0</v>
      </c>
      <c r="F51" s="24">
        <v>0</v>
      </c>
      <c r="G51" s="24"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103">
        <v>0</v>
      </c>
      <c r="E52" s="24">
        <f t="shared" si="0"/>
        <v>0</v>
      </c>
      <c r="F52" s="24">
        <v>0</v>
      </c>
      <c r="G52" s="24"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207</v>
      </c>
      <c r="D53" s="103">
        <v>24</v>
      </c>
      <c r="E53" s="24">
        <f t="shared" si="0"/>
        <v>45</v>
      </c>
      <c r="F53" s="24">
        <v>69</v>
      </c>
      <c r="G53" s="24">
        <v>69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103">
        <v>0</v>
      </c>
      <c r="E54" s="24">
        <f t="shared" si="0"/>
        <v>0</v>
      </c>
      <c r="F54" s="24">
        <v>0</v>
      </c>
      <c r="G54" s="24"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103">
        <v>0</v>
      </c>
      <c r="E55" s="24">
        <f t="shared" si="0"/>
        <v>0</v>
      </c>
      <c r="F55" s="24">
        <v>0</v>
      </c>
      <c r="G55" s="24"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103">
        <v>0</v>
      </c>
      <c r="E56" s="24">
        <f t="shared" si="0"/>
        <v>0</v>
      </c>
      <c r="F56" s="24">
        <v>0</v>
      </c>
      <c r="G56" s="24"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103">
        <v>0</v>
      </c>
      <c r="E57" s="24">
        <f t="shared" si="0"/>
        <v>0</v>
      </c>
      <c r="F57" s="24">
        <v>0</v>
      </c>
      <c r="G57" s="24"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103">
        <v>0</v>
      </c>
      <c r="E58" s="24">
        <f t="shared" si="0"/>
        <v>0</v>
      </c>
      <c r="F58" s="24">
        <v>0</v>
      </c>
      <c r="G58" s="24"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103">
        <v>0</v>
      </c>
      <c r="E59" s="24">
        <f t="shared" si="0"/>
        <v>0</v>
      </c>
      <c r="F59" s="24">
        <v>0</v>
      </c>
      <c r="G59" s="24"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103">
        <v>0</v>
      </c>
      <c r="E60" s="24">
        <f t="shared" si="0"/>
        <v>0</v>
      </c>
      <c r="F60" s="24">
        <v>0</v>
      </c>
      <c r="G60" s="24"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103">
        <v>0</v>
      </c>
      <c r="E61" s="24">
        <f t="shared" si="0"/>
        <v>0</v>
      </c>
      <c r="F61" s="24">
        <v>0</v>
      </c>
      <c r="G61" s="24"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103">
        <v>0</v>
      </c>
      <c r="E62" s="24">
        <f t="shared" si="0"/>
        <v>0</v>
      </c>
      <c r="F62" s="24">
        <v>0</v>
      </c>
      <c r="G62" s="24"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103">
        <v>0</v>
      </c>
      <c r="E63" s="24">
        <f t="shared" si="0"/>
        <v>0</v>
      </c>
      <c r="F63" s="24">
        <v>0</v>
      </c>
      <c r="G63" s="24"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103">
        <v>0</v>
      </c>
      <c r="E64" s="24">
        <f t="shared" si="0"/>
        <v>0</v>
      </c>
      <c r="F64" s="24">
        <v>0</v>
      </c>
      <c r="G64" s="24"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103">
        <v>0</v>
      </c>
      <c r="E65" s="24">
        <f t="shared" si="0"/>
        <v>0</v>
      </c>
      <c r="F65" s="24">
        <v>0</v>
      </c>
      <c r="G65" s="24"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1831</v>
      </c>
      <c r="D66" s="104">
        <v>458</v>
      </c>
      <c r="E66" s="24">
        <f t="shared" si="0"/>
        <v>458</v>
      </c>
      <c r="F66" s="27">
        <v>458</v>
      </c>
      <c r="G66" s="27">
        <v>457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58369</v>
      </c>
      <c r="D67" s="51">
        <f>SUM(D7:D66)</f>
        <v>14101</v>
      </c>
      <c r="E67" s="30">
        <f>SUM(E7:E66)</f>
        <v>16089</v>
      </c>
      <c r="F67" s="30">
        <f>SUM(F7:F66)</f>
        <v>14101</v>
      </c>
      <c r="G67" s="30">
        <f>SUM(G7:G66)</f>
        <v>14078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workbookViewId="0">
      <pane xSplit="2" ySplit="6" topLeftCell="C7" activePane="bottomRight" state="frozen"/>
      <selection pane="topRight"/>
      <selection pane="bottomLeft"/>
      <selection pane="bottomRight" activeCell="F6" sqref="F6"/>
    </sheetView>
  </sheetViews>
  <sheetFormatPr defaultColWidth="9.140625" defaultRowHeight="15.75" x14ac:dyDescent="0.25"/>
  <cols>
    <col min="1" max="1" width="9.28515625" style="1" customWidth="1"/>
    <col min="2" max="2" width="50.85546875" style="1" customWidth="1"/>
    <col min="3" max="3" width="19" style="5" customWidth="1"/>
    <col min="4" max="4" width="19.28515625" style="5" customWidth="1"/>
    <col min="5" max="8" width="13.42578125" style="5" customWidth="1"/>
    <col min="9" max="16384" width="9.140625" style="13"/>
  </cols>
  <sheetData>
    <row r="1" spans="1:9" x14ac:dyDescent="0.25">
      <c r="H1" s="7" t="s">
        <v>192</v>
      </c>
    </row>
    <row r="2" spans="1:9" x14ac:dyDescent="0.25">
      <c r="H2" s="7" t="s">
        <v>193</v>
      </c>
    </row>
    <row r="3" spans="1:9" ht="18" customHeight="1" x14ac:dyDescent="0.25">
      <c r="B3" s="3" t="s">
        <v>103</v>
      </c>
      <c r="C3" s="1"/>
      <c r="D3" s="1"/>
      <c r="E3" s="1"/>
      <c r="F3" s="1"/>
      <c r="G3" s="1"/>
      <c r="H3" s="1" t="s">
        <v>0</v>
      </c>
    </row>
    <row r="4" spans="1:9" s="9" customFormat="1" ht="57.75" customHeight="1" x14ac:dyDescent="0.2">
      <c r="A4" s="80" t="s">
        <v>1</v>
      </c>
      <c r="B4" s="81" t="s">
        <v>2</v>
      </c>
      <c r="C4" s="76" t="s">
        <v>104</v>
      </c>
      <c r="D4" s="77"/>
      <c r="E4" s="82" t="s">
        <v>3</v>
      </c>
      <c r="F4" s="82"/>
      <c r="G4" s="82"/>
      <c r="H4" s="82"/>
    </row>
    <row r="5" spans="1:9" s="2" customFormat="1" ht="49.5" customHeight="1" x14ac:dyDescent="0.25">
      <c r="A5" s="80"/>
      <c r="B5" s="81"/>
      <c r="C5" s="78"/>
      <c r="D5" s="79"/>
      <c r="E5" s="82"/>
      <c r="F5" s="82"/>
      <c r="G5" s="82"/>
      <c r="H5" s="82"/>
    </row>
    <row r="6" spans="1:9" s="4" customFormat="1" ht="91.7" customHeight="1" x14ac:dyDescent="0.2">
      <c r="A6" s="80"/>
      <c r="B6" s="81"/>
      <c r="C6" s="10" t="s">
        <v>5</v>
      </c>
      <c r="D6" s="11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9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10305</v>
      </c>
      <c r="D7" s="22">
        <v>23</v>
      </c>
      <c r="E7" s="24">
        <f>ROUND(C7/4,0)</f>
        <v>2576</v>
      </c>
      <c r="F7" s="24">
        <f>ROUND(C7/4,0)</f>
        <v>2576</v>
      </c>
      <c r="G7" s="24">
        <f>ROUND(C7/4,0)</f>
        <v>2576</v>
      </c>
      <c r="H7" s="24">
        <f>C7-E7-F7-G7</f>
        <v>2577</v>
      </c>
      <c r="I7" s="49"/>
    </row>
    <row r="8" spans="1:9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6607</v>
      </c>
      <c r="D8" s="22">
        <v>13</v>
      </c>
      <c r="E8" s="24">
        <f t="shared" ref="E8:E66" si="0">ROUND(C8/4,0)</f>
        <v>1652</v>
      </c>
      <c r="F8" s="24">
        <f t="shared" ref="F8:F66" si="1">ROUND(C8/4,0)</f>
        <v>1652</v>
      </c>
      <c r="G8" s="24">
        <f t="shared" ref="G8:G66" si="2">ROUND(C8/4,0)</f>
        <v>1652</v>
      </c>
      <c r="H8" s="24">
        <f t="shared" ref="H8:H66" si="3">C8-E8-F8-G8</f>
        <v>1651</v>
      </c>
      <c r="I8" s="49"/>
    </row>
    <row r="9" spans="1:9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8451</v>
      </c>
      <c r="D9" s="22">
        <v>9</v>
      </c>
      <c r="E9" s="24">
        <f t="shared" si="0"/>
        <v>2113</v>
      </c>
      <c r="F9" s="24">
        <f t="shared" si="1"/>
        <v>2113</v>
      </c>
      <c r="G9" s="24">
        <f t="shared" si="2"/>
        <v>2113</v>
      </c>
      <c r="H9" s="24">
        <f t="shared" si="3"/>
        <v>2112</v>
      </c>
      <c r="I9" s="49"/>
    </row>
    <row r="10" spans="1:9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8994</v>
      </c>
      <c r="D10" s="22">
        <v>11</v>
      </c>
      <c r="E10" s="24">
        <f t="shared" si="0"/>
        <v>2249</v>
      </c>
      <c r="F10" s="24">
        <f t="shared" si="1"/>
        <v>2249</v>
      </c>
      <c r="G10" s="24">
        <f t="shared" si="2"/>
        <v>2249</v>
      </c>
      <c r="H10" s="24">
        <f t="shared" si="3"/>
        <v>2247</v>
      </c>
      <c r="I10" s="49"/>
    </row>
    <row r="11" spans="1:9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11112</v>
      </c>
      <c r="D11" s="22">
        <v>15</v>
      </c>
      <c r="E11" s="24">
        <f t="shared" si="0"/>
        <v>2778</v>
      </c>
      <c r="F11" s="24">
        <f t="shared" si="1"/>
        <v>2778</v>
      </c>
      <c r="G11" s="24">
        <f t="shared" si="2"/>
        <v>2778</v>
      </c>
      <c r="H11" s="24">
        <f t="shared" si="3"/>
        <v>2778</v>
      </c>
      <c r="I11" s="49"/>
    </row>
    <row r="12" spans="1:9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11780</v>
      </c>
      <c r="D12" s="22">
        <v>15</v>
      </c>
      <c r="E12" s="24">
        <f t="shared" si="0"/>
        <v>2945</v>
      </c>
      <c r="F12" s="24">
        <f t="shared" si="1"/>
        <v>2945</v>
      </c>
      <c r="G12" s="24">
        <f t="shared" si="2"/>
        <v>2945</v>
      </c>
      <c r="H12" s="24">
        <f t="shared" si="3"/>
        <v>2945</v>
      </c>
      <c r="I12" s="49"/>
    </row>
    <row r="13" spans="1:9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9111</v>
      </c>
      <c r="D13" s="22">
        <v>16</v>
      </c>
      <c r="E13" s="24">
        <f t="shared" si="0"/>
        <v>2278</v>
      </c>
      <c r="F13" s="24">
        <f t="shared" si="1"/>
        <v>2278</v>
      </c>
      <c r="G13" s="24">
        <f t="shared" si="2"/>
        <v>2278</v>
      </c>
      <c r="H13" s="24">
        <f t="shared" si="3"/>
        <v>2277</v>
      </c>
      <c r="I13" s="49"/>
    </row>
    <row r="14" spans="1:9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7540</v>
      </c>
      <c r="D14" s="22">
        <v>13</v>
      </c>
      <c r="E14" s="24">
        <f t="shared" si="0"/>
        <v>1885</v>
      </c>
      <c r="F14" s="24">
        <f t="shared" si="1"/>
        <v>1885</v>
      </c>
      <c r="G14" s="24">
        <f t="shared" si="2"/>
        <v>1885</v>
      </c>
      <c r="H14" s="24">
        <f t="shared" si="3"/>
        <v>1885</v>
      </c>
      <c r="I14" s="49"/>
    </row>
    <row r="15" spans="1:9" x14ac:dyDescent="0.25">
      <c r="A15" s="8">
        <f>Список!A15</f>
        <v>9</v>
      </c>
      <c r="B15" s="8" t="str">
        <f>Список!B15</f>
        <v>ГБУ "Далматовская ЦРБ"</v>
      </c>
      <c r="C15" s="24">
        <v>6759</v>
      </c>
      <c r="D15" s="22">
        <v>10</v>
      </c>
      <c r="E15" s="24">
        <f t="shared" si="0"/>
        <v>1690</v>
      </c>
      <c r="F15" s="24">
        <f t="shared" si="1"/>
        <v>1690</v>
      </c>
      <c r="G15" s="24">
        <f t="shared" si="2"/>
        <v>1690</v>
      </c>
      <c r="H15" s="24">
        <f t="shared" si="3"/>
        <v>1689</v>
      </c>
      <c r="I15" s="49"/>
    </row>
    <row r="16" spans="1:9" ht="16.5" customHeight="1" x14ac:dyDescent="0.25">
      <c r="A16" s="8">
        <f>Список!A16</f>
        <v>10</v>
      </c>
      <c r="B16" s="8" t="str">
        <f>Список!B16</f>
        <v>ГБУ "Катайская ЦРБ"</v>
      </c>
      <c r="C16" s="24">
        <v>5540</v>
      </c>
      <c r="D16" s="22">
        <v>6</v>
      </c>
      <c r="E16" s="24">
        <f t="shared" si="0"/>
        <v>1385</v>
      </c>
      <c r="F16" s="24">
        <f t="shared" si="1"/>
        <v>1385</v>
      </c>
      <c r="G16" s="24">
        <f t="shared" si="2"/>
        <v>1385</v>
      </c>
      <c r="H16" s="24">
        <f t="shared" si="3"/>
        <v>1385</v>
      </c>
      <c r="I16" s="49"/>
    </row>
    <row r="17" spans="1:9" x14ac:dyDescent="0.25">
      <c r="A17" s="8">
        <f>Список!A17</f>
        <v>11</v>
      </c>
      <c r="B17" s="8" t="str">
        <f>Список!B17</f>
        <v>ГБУ "Шадринская ЦРБ"</v>
      </c>
      <c r="C17" s="24">
        <v>0</v>
      </c>
      <c r="D17" s="22">
        <v>0</v>
      </c>
      <c r="E17" s="24">
        <f t="shared" si="0"/>
        <v>0</v>
      </c>
      <c r="F17" s="24">
        <f t="shared" si="1"/>
        <v>0</v>
      </c>
      <c r="G17" s="24">
        <f t="shared" si="2"/>
        <v>0</v>
      </c>
      <c r="H17" s="24">
        <f t="shared" si="3"/>
        <v>0</v>
      </c>
      <c r="I17" s="49"/>
    </row>
    <row r="18" spans="1:9" x14ac:dyDescent="0.25">
      <c r="A18" s="8">
        <f>Список!A18</f>
        <v>12</v>
      </c>
      <c r="B18" s="8" t="str">
        <f>Список!B18</f>
        <v>ГБУ "КОКБ"</v>
      </c>
      <c r="C18" s="24">
        <v>0</v>
      </c>
      <c r="D18" s="22">
        <v>0</v>
      </c>
      <c r="E18" s="24">
        <f t="shared" si="0"/>
        <v>0</v>
      </c>
      <c r="F18" s="24">
        <f t="shared" si="1"/>
        <v>0</v>
      </c>
      <c r="G18" s="24">
        <f t="shared" si="2"/>
        <v>0</v>
      </c>
      <c r="H18" s="24">
        <f t="shared" si="3"/>
        <v>0</v>
      </c>
      <c r="I18" s="49"/>
    </row>
    <row r="19" spans="1:9" x14ac:dyDescent="0.25">
      <c r="A19" s="8">
        <f>Список!A19</f>
        <v>13</v>
      </c>
      <c r="B19" s="8" t="str">
        <f>Список!B19</f>
        <v>ГБУ "КОБ №2"</v>
      </c>
      <c r="C19" s="24">
        <v>8837</v>
      </c>
      <c r="D19" s="22">
        <v>14</v>
      </c>
      <c r="E19" s="24">
        <f t="shared" si="0"/>
        <v>2209</v>
      </c>
      <c r="F19" s="24">
        <f t="shared" si="1"/>
        <v>2209</v>
      </c>
      <c r="G19" s="24">
        <f t="shared" si="2"/>
        <v>2209</v>
      </c>
      <c r="H19" s="24">
        <f t="shared" si="3"/>
        <v>2210</v>
      </c>
      <c r="I19" s="49"/>
    </row>
    <row r="20" spans="1:9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0</v>
      </c>
      <c r="D20" s="22">
        <v>0</v>
      </c>
      <c r="E20" s="24">
        <f t="shared" si="0"/>
        <v>0</v>
      </c>
      <c r="F20" s="24">
        <f t="shared" si="1"/>
        <v>0</v>
      </c>
      <c r="G20" s="24">
        <f t="shared" si="2"/>
        <v>0</v>
      </c>
      <c r="H20" s="24">
        <f t="shared" si="3"/>
        <v>0</v>
      </c>
      <c r="I20" s="49"/>
    </row>
    <row r="21" spans="1:9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0</v>
      </c>
      <c r="D21" s="22">
        <v>0</v>
      </c>
      <c r="E21" s="24">
        <f t="shared" si="0"/>
        <v>0</v>
      </c>
      <c r="F21" s="24">
        <f t="shared" si="1"/>
        <v>0</v>
      </c>
      <c r="G21" s="24">
        <f t="shared" si="2"/>
        <v>0</v>
      </c>
      <c r="H21" s="24">
        <f t="shared" si="3"/>
        <v>0</v>
      </c>
      <c r="I21" s="49"/>
    </row>
    <row r="22" spans="1:9" x14ac:dyDescent="0.25">
      <c r="A22" s="8">
        <f>Список!A22</f>
        <v>16</v>
      </c>
      <c r="B22" s="8" t="str">
        <f>Список!B22</f>
        <v>ГБУ "КООД"</v>
      </c>
      <c r="C22" s="24">
        <v>0</v>
      </c>
      <c r="D22" s="22">
        <v>0</v>
      </c>
      <c r="E22" s="24">
        <f t="shared" si="0"/>
        <v>0</v>
      </c>
      <c r="F22" s="24">
        <f t="shared" si="1"/>
        <v>0</v>
      </c>
      <c r="G22" s="24">
        <f t="shared" si="2"/>
        <v>0</v>
      </c>
      <c r="H22" s="24">
        <f t="shared" si="3"/>
        <v>0</v>
      </c>
      <c r="I22" s="49"/>
    </row>
    <row r="23" spans="1:9" x14ac:dyDescent="0.25">
      <c r="A23" s="8">
        <f>Список!A23</f>
        <v>17</v>
      </c>
      <c r="B23" s="8" t="str">
        <f>Список!B23</f>
        <v>ГБУ "КОГВВ"</v>
      </c>
      <c r="C23" s="24">
        <v>0</v>
      </c>
      <c r="D23" s="22">
        <v>0</v>
      </c>
      <c r="E23" s="24">
        <f t="shared" si="0"/>
        <v>0</v>
      </c>
      <c r="F23" s="24">
        <f t="shared" si="1"/>
        <v>0</v>
      </c>
      <c r="G23" s="24">
        <f t="shared" si="2"/>
        <v>0</v>
      </c>
      <c r="H23" s="24">
        <f t="shared" si="3"/>
        <v>0</v>
      </c>
      <c r="I23" s="49"/>
    </row>
    <row r="24" spans="1:9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0</v>
      </c>
      <c r="D24" s="22">
        <v>0</v>
      </c>
      <c r="E24" s="24">
        <f t="shared" si="0"/>
        <v>0</v>
      </c>
      <c r="F24" s="24">
        <f t="shared" si="1"/>
        <v>0</v>
      </c>
      <c r="G24" s="24">
        <f t="shared" si="2"/>
        <v>0</v>
      </c>
      <c r="H24" s="24">
        <f t="shared" si="3"/>
        <v>0</v>
      </c>
      <c r="I24" s="49"/>
    </row>
    <row r="25" spans="1:9" x14ac:dyDescent="0.25">
      <c r="A25" s="8">
        <f>Список!A25</f>
        <v>19</v>
      </c>
      <c r="B25" s="8" t="str">
        <f>Список!B25</f>
        <v>ГБУ "КОКВД"</v>
      </c>
      <c r="C25" s="24">
        <v>0</v>
      </c>
      <c r="D25" s="22">
        <v>0</v>
      </c>
      <c r="E25" s="24">
        <f t="shared" si="0"/>
        <v>0</v>
      </c>
      <c r="F25" s="24">
        <f t="shared" si="1"/>
        <v>0</v>
      </c>
      <c r="G25" s="24">
        <f t="shared" si="2"/>
        <v>0</v>
      </c>
      <c r="H25" s="24">
        <f t="shared" si="3"/>
        <v>0</v>
      </c>
      <c r="I25" s="49"/>
    </row>
    <row r="26" spans="1:9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2">
        <v>0</v>
      </c>
      <c r="E26" s="24">
        <f t="shared" si="0"/>
        <v>0</v>
      </c>
      <c r="F26" s="24">
        <f t="shared" si="1"/>
        <v>0</v>
      </c>
      <c r="G26" s="24">
        <f t="shared" si="2"/>
        <v>0</v>
      </c>
      <c r="H26" s="24">
        <f t="shared" si="3"/>
        <v>0</v>
      </c>
      <c r="I26" s="49"/>
    </row>
    <row r="27" spans="1:9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0</v>
      </c>
      <c r="D27" s="22">
        <v>0</v>
      </c>
      <c r="E27" s="24">
        <f t="shared" si="0"/>
        <v>0</v>
      </c>
      <c r="F27" s="24">
        <f t="shared" si="1"/>
        <v>0</v>
      </c>
      <c r="G27" s="24">
        <f t="shared" si="2"/>
        <v>0</v>
      </c>
      <c r="H27" s="24">
        <f t="shared" si="3"/>
        <v>0</v>
      </c>
      <c r="I27" s="49"/>
    </row>
    <row r="28" spans="1:9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0</v>
      </c>
      <c r="D28" s="22">
        <v>0</v>
      </c>
      <c r="E28" s="24">
        <f t="shared" si="0"/>
        <v>0</v>
      </c>
      <c r="F28" s="24">
        <f t="shared" si="1"/>
        <v>0</v>
      </c>
      <c r="G28" s="24">
        <f t="shared" si="2"/>
        <v>0</v>
      </c>
      <c r="H28" s="24">
        <f t="shared" si="3"/>
        <v>0</v>
      </c>
      <c r="I28" s="49"/>
    </row>
    <row r="29" spans="1:9" x14ac:dyDescent="0.25">
      <c r="A29" s="8">
        <f>Список!A29</f>
        <v>23</v>
      </c>
      <c r="B29" s="8" t="str">
        <f>Список!B29</f>
        <v>ГБУ "КУРГАНСКАЯ БСМП"</v>
      </c>
      <c r="C29" s="24">
        <v>106446</v>
      </c>
      <c r="D29" s="48">
        <v>10</v>
      </c>
      <c r="E29" s="24">
        <f t="shared" si="0"/>
        <v>26612</v>
      </c>
      <c r="F29" s="24">
        <f t="shared" si="1"/>
        <v>26612</v>
      </c>
      <c r="G29" s="24">
        <f t="shared" si="2"/>
        <v>26612</v>
      </c>
      <c r="H29" s="24">
        <f t="shared" si="3"/>
        <v>26610</v>
      </c>
      <c r="I29" s="49"/>
    </row>
    <row r="30" spans="1:9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0</v>
      </c>
      <c r="D30" s="22">
        <v>0</v>
      </c>
      <c r="E30" s="24">
        <f t="shared" si="0"/>
        <v>0</v>
      </c>
      <c r="F30" s="24">
        <f t="shared" si="1"/>
        <v>0</v>
      </c>
      <c r="G30" s="24">
        <f t="shared" si="2"/>
        <v>0</v>
      </c>
      <c r="H30" s="24">
        <f t="shared" si="3"/>
        <v>0</v>
      </c>
      <c r="I30" s="49"/>
    </row>
    <row r="31" spans="1:9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0</v>
      </c>
      <c r="D31" s="22">
        <v>0</v>
      </c>
      <c r="E31" s="24">
        <f t="shared" si="0"/>
        <v>0</v>
      </c>
      <c r="F31" s="24">
        <f t="shared" si="1"/>
        <v>0</v>
      </c>
      <c r="G31" s="24">
        <f t="shared" si="2"/>
        <v>0</v>
      </c>
      <c r="H31" s="24">
        <f t="shared" si="3"/>
        <v>0</v>
      </c>
      <c r="I31" s="49"/>
    </row>
    <row r="32" spans="1:9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0</v>
      </c>
      <c r="D32" s="22">
        <v>0</v>
      </c>
      <c r="E32" s="24">
        <f t="shared" si="0"/>
        <v>0</v>
      </c>
      <c r="F32" s="24">
        <f t="shared" si="1"/>
        <v>0</v>
      </c>
      <c r="G32" s="24">
        <f t="shared" si="2"/>
        <v>0</v>
      </c>
      <c r="H32" s="24">
        <f t="shared" si="3"/>
        <v>0</v>
      </c>
      <c r="I32" s="49"/>
    </row>
    <row r="33" spans="1:9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0</v>
      </c>
      <c r="D33" s="22">
        <v>0</v>
      </c>
      <c r="E33" s="24">
        <f t="shared" si="0"/>
        <v>0</v>
      </c>
      <c r="F33" s="24">
        <f t="shared" si="1"/>
        <v>0</v>
      </c>
      <c r="G33" s="24">
        <f t="shared" si="2"/>
        <v>0</v>
      </c>
      <c r="H33" s="24">
        <f t="shared" si="3"/>
        <v>0</v>
      </c>
      <c r="I33" s="49"/>
    </row>
    <row r="34" spans="1:9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0</v>
      </c>
      <c r="D34" s="22">
        <v>0</v>
      </c>
      <c r="E34" s="24">
        <f t="shared" si="0"/>
        <v>0</v>
      </c>
      <c r="F34" s="24">
        <f t="shared" si="1"/>
        <v>0</v>
      </c>
      <c r="G34" s="24">
        <f t="shared" si="2"/>
        <v>0</v>
      </c>
      <c r="H34" s="24">
        <f t="shared" si="3"/>
        <v>0</v>
      </c>
      <c r="I34" s="49"/>
    </row>
    <row r="35" spans="1:9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25533</v>
      </c>
      <c r="D35" s="22">
        <v>45</v>
      </c>
      <c r="E35" s="24">
        <f t="shared" si="0"/>
        <v>6383</v>
      </c>
      <c r="F35" s="24">
        <f t="shared" si="1"/>
        <v>6383</v>
      </c>
      <c r="G35" s="24">
        <f t="shared" si="2"/>
        <v>6383</v>
      </c>
      <c r="H35" s="24">
        <f t="shared" si="3"/>
        <v>6384</v>
      </c>
      <c r="I35" s="49"/>
    </row>
    <row r="36" spans="1:9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0</v>
      </c>
      <c r="D36" s="22">
        <v>0</v>
      </c>
      <c r="E36" s="24">
        <f t="shared" si="0"/>
        <v>0</v>
      </c>
      <c r="F36" s="24">
        <f t="shared" si="1"/>
        <v>0</v>
      </c>
      <c r="G36" s="24">
        <f t="shared" si="2"/>
        <v>0</v>
      </c>
      <c r="H36" s="24">
        <f t="shared" si="3"/>
        <v>0</v>
      </c>
      <c r="I36" s="49"/>
    </row>
    <row r="37" spans="1:9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0</v>
      </c>
      <c r="D37" s="22">
        <v>0</v>
      </c>
      <c r="E37" s="24">
        <f t="shared" si="0"/>
        <v>0</v>
      </c>
      <c r="F37" s="24">
        <f t="shared" si="1"/>
        <v>0</v>
      </c>
      <c r="G37" s="24">
        <f t="shared" si="2"/>
        <v>0</v>
      </c>
      <c r="H37" s="24">
        <f t="shared" si="3"/>
        <v>0</v>
      </c>
      <c r="I37" s="49"/>
    </row>
    <row r="38" spans="1:9" x14ac:dyDescent="0.25">
      <c r="A38" s="8">
        <f>Список!A38</f>
        <v>32</v>
      </c>
      <c r="B38" s="8" t="str">
        <f>Список!B38</f>
        <v>ПАО "КУРГАНМАШЗАВОД"</v>
      </c>
      <c r="C38" s="24">
        <v>0</v>
      </c>
      <c r="D38" s="22">
        <v>0</v>
      </c>
      <c r="E38" s="24">
        <f t="shared" si="0"/>
        <v>0</v>
      </c>
      <c r="F38" s="24">
        <f t="shared" si="1"/>
        <v>0</v>
      </c>
      <c r="G38" s="24">
        <f t="shared" si="2"/>
        <v>0</v>
      </c>
      <c r="H38" s="24">
        <f t="shared" si="3"/>
        <v>0</v>
      </c>
      <c r="I38" s="49"/>
    </row>
    <row r="39" spans="1:9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2">
        <v>0</v>
      </c>
      <c r="E39" s="24">
        <f t="shared" si="0"/>
        <v>0</v>
      </c>
      <c r="F39" s="24">
        <f t="shared" si="1"/>
        <v>0</v>
      </c>
      <c r="G39" s="24">
        <f t="shared" si="2"/>
        <v>0</v>
      </c>
      <c r="H39" s="24">
        <f t="shared" si="3"/>
        <v>0</v>
      </c>
      <c r="I39" s="49"/>
    </row>
    <row r="40" spans="1:9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2">
        <v>0</v>
      </c>
      <c r="E40" s="24">
        <f t="shared" si="0"/>
        <v>0</v>
      </c>
      <c r="F40" s="24">
        <f t="shared" si="1"/>
        <v>0</v>
      </c>
      <c r="G40" s="24">
        <f t="shared" si="2"/>
        <v>0</v>
      </c>
      <c r="H40" s="24">
        <f t="shared" si="3"/>
        <v>0</v>
      </c>
      <c r="I40" s="49"/>
    </row>
    <row r="41" spans="1:9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2">
        <v>0</v>
      </c>
      <c r="E41" s="24">
        <f t="shared" si="0"/>
        <v>0</v>
      </c>
      <c r="F41" s="24">
        <f t="shared" si="1"/>
        <v>0</v>
      </c>
      <c r="G41" s="24">
        <f t="shared" si="2"/>
        <v>0</v>
      </c>
      <c r="H41" s="24">
        <f t="shared" si="3"/>
        <v>0</v>
      </c>
      <c r="I41" s="49"/>
    </row>
    <row r="42" spans="1:9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2">
        <v>0</v>
      </c>
      <c r="E42" s="24">
        <f t="shared" si="0"/>
        <v>0</v>
      </c>
      <c r="F42" s="24">
        <f t="shared" si="1"/>
        <v>0</v>
      </c>
      <c r="G42" s="24">
        <f t="shared" si="2"/>
        <v>0</v>
      </c>
      <c r="H42" s="24">
        <f t="shared" si="3"/>
        <v>0</v>
      </c>
      <c r="I42" s="49"/>
    </row>
    <row r="43" spans="1:9" x14ac:dyDescent="0.25">
      <c r="A43" s="8">
        <f>Список!A43</f>
        <v>37</v>
      </c>
      <c r="B43" s="8" t="str">
        <f>Список!B43</f>
        <v>ООО "ДОКТОР"</v>
      </c>
      <c r="C43" s="24">
        <v>0</v>
      </c>
      <c r="D43" s="22">
        <v>0</v>
      </c>
      <c r="E43" s="24">
        <f t="shared" si="0"/>
        <v>0</v>
      </c>
      <c r="F43" s="24">
        <f t="shared" si="1"/>
        <v>0</v>
      </c>
      <c r="G43" s="24">
        <f t="shared" si="2"/>
        <v>0</v>
      </c>
      <c r="H43" s="24">
        <f t="shared" si="3"/>
        <v>0</v>
      </c>
      <c r="I43" s="49"/>
    </row>
    <row r="44" spans="1:9" x14ac:dyDescent="0.25">
      <c r="A44" s="8">
        <f>Список!A44</f>
        <v>38</v>
      </c>
      <c r="B44" s="8" t="str">
        <f>Список!B44</f>
        <v>ООО "АЛЬФАМЕД"  45202306300</v>
      </c>
      <c r="C44" s="24">
        <v>0</v>
      </c>
      <c r="D44" s="22">
        <v>0</v>
      </c>
      <c r="E44" s="24">
        <f t="shared" si="0"/>
        <v>0</v>
      </c>
      <c r="F44" s="24">
        <f t="shared" si="1"/>
        <v>0</v>
      </c>
      <c r="G44" s="24">
        <f t="shared" si="2"/>
        <v>0</v>
      </c>
      <c r="H44" s="24">
        <f t="shared" si="3"/>
        <v>0</v>
      </c>
      <c r="I44" s="49"/>
    </row>
    <row r="45" spans="1:9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2">
        <v>0</v>
      </c>
      <c r="E45" s="24">
        <f t="shared" si="0"/>
        <v>0</v>
      </c>
      <c r="F45" s="24">
        <f t="shared" si="1"/>
        <v>0</v>
      </c>
      <c r="G45" s="24">
        <f t="shared" si="2"/>
        <v>0</v>
      </c>
      <c r="H45" s="24">
        <f t="shared" si="3"/>
        <v>0</v>
      </c>
      <c r="I45" s="49"/>
    </row>
    <row r="46" spans="1:9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2">
        <v>0</v>
      </c>
      <c r="E46" s="24">
        <f t="shared" si="0"/>
        <v>0</v>
      </c>
      <c r="F46" s="24">
        <f t="shared" si="1"/>
        <v>0</v>
      </c>
      <c r="G46" s="24">
        <f t="shared" si="2"/>
        <v>0</v>
      </c>
      <c r="H46" s="24">
        <f t="shared" si="3"/>
        <v>0</v>
      </c>
      <c r="I46" s="49"/>
    </row>
    <row r="47" spans="1:9" x14ac:dyDescent="0.25">
      <c r="A47" s="8">
        <f>Список!A47</f>
        <v>41</v>
      </c>
      <c r="B47" s="8" t="str">
        <f>Список!B47</f>
        <v>ООО "МАСТЕРСЛУХ"</v>
      </c>
      <c r="C47" s="24">
        <v>0</v>
      </c>
      <c r="D47" s="22">
        <v>0</v>
      </c>
      <c r="E47" s="24">
        <f t="shared" si="0"/>
        <v>0</v>
      </c>
      <c r="F47" s="24">
        <f t="shared" si="1"/>
        <v>0</v>
      </c>
      <c r="G47" s="24">
        <f t="shared" si="2"/>
        <v>0</v>
      </c>
      <c r="H47" s="24">
        <f t="shared" si="3"/>
        <v>0</v>
      </c>
      <c r="I47" s="49"/>
    </row>
    <row r="48" spans="1:9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2">
        <v>0</v>
      </c>
      <c r="E48" s="24">
        <f t="shared" si="0"/>
        <v>0</v>
      </c>
      <c r="F48" s="24">
        <f t="shared" si="1"/>
        <v>0</v>
      </c>
      <c r="G48" s="24">
        <f t="shared" si="2"/>
        <v>0</v>
      </c>
      <c r="H48" s="24">
        <f t="shared" si="3"/>
        <v>0</v>
      </c>
      <c r="I48" s="49"/>
    </row>
    <row r="49" spans="1:9" x14ac:dyDescent="0.25">
      <c r="A49" s="8">
        <f>Список!A49</f>
        <v>43</v>
      </c>
      <c r="B49" s="8" t="str">
        <f>Список!B49</f>
        <v>ООО "ОФТАЛЬМО-РЕГИОН"</v>
      </c>
      <c r="C49" s="24">
        <v>0</v>
      </c>
      <c r="D49" s="22">
        <v>0</v>
      </c>
      <c r="E49" s="24">
        <f t="shared" si="0"/>
        <v>0</v>
      </c>
      <c r="F49" s="24">
        <f t="shared" si="1"/>
        <v>0</v>
      </c>
      <c r="G49" s="24">
        <f t="shared" si="2"/>
        <v>0</v>
      </c>
      <c r="H49" s="24">
        <f t="shared" si="3"/>
        <v>0</v>
      </c>
      <c r="I49" s="49"/>
    </row>
    <row r="50" spans="1:9" x14ac:dyDescent="0.25">
      <c r="A50" s="8">
        <f>Список!A50</f>
        <v>44</v>
      </c>
      <c r="B50" s="8" t="str">
        <f>Список!B50</f>
        <v>ООО "МЕДЛАЙН"</v>
      </c>
      <c r="C50" s="24">
        <v>0</v>
      </c>
      <c r="D50" s="22">
        <v>0</v>
      </c>
      <c r="E50" s="24">
        <f t="shared" si="0"/>
        <v>0</v>
      </c>
      <c r="F50" s="24">
        <f t="shared" si="1"/>
        <v>0</v>
      </c>
      <c r="G50" s="24">
        <f t="shared" si="2"/>
        <v>0</v>
      </c>
      <c r="H50" s="24">
        <f t="shared" si="3"/>
        <v>0</v>
      </c>
      <c r="I50" s="49"/>
    </row>
    <row r="51" spans="1:9" x14ac:dyDescent="0.25">
      <c r="A51" s="8">
        <f>Список!A51</f>
        <v>45</v>
      </c>
      <c r="B51" s="8" t="str">
        <f>Список!B51</f>
        <v>ООО "ХАРИЗМА"</v>
      </c>
      <c r="C51" s="24">
        <v>0</v>
      </c>
      <c r="D51" s="22">
        <v>0</v>
      </c>
      <c r="E51" s="24">
        <f t="shared" si="0"/>
        <v>0</v>
      </c>
      <c r="F51" s="24">
        <f t="shared" si="1"/>
        <v>0</v>
      </c>
      <c r="G51" s="24">
        <f t="shared" si="2"/>
        <v>0</v>
      </c>
      <c r="H51" s="24">
        <f t="shared" si="3"/>
        <v>0</v>
      </c>
      <c r="I51" s="49"/>
    </row>
    <row r="52" spans="1:9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2">
        <v>0</v>
      </c>
      <c r="E52" s="24">
        <f t="shared" si="0"/>
        <v>0</v>
      </c>
      <c r="F52" s="24">
        <f t="shared" si="1"/>
        <v>0</v>
      </c>
      <c r="G52" s="24">
        <f t="shared" si="2"/>
        <v>0</v>
      </c>
      <c r="H52" s="24">
        <f t="shared" si="3"/>
        <v>0</v>
      </c>
      <c r="I52" s="49"/>
    </row>
    <row r="53" spans="1:9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0</v>
      </c>
      <c r="D53" s="22">
        <v>0</v>
      </c>
      <c r="E53" s="24">
        <f t="shared" si="0"/>
        <v>0</v>
      </c>
      <c r="F53" s="24">
        <f t="shared" si="1"/>
        <v>0</v>
      </c>
      <c r="G53" s="24">
        <f t="shared" si="2"/>
        <v>0</v>
      </c>
      <c r="H53" s="24">
        <f t="shared" si="3"/>
        <v>0</v>
      </c>
      <c r="I53" s="49"/>
    </row>
    <row r="54" spans="1:9" x14ac:dyDescent="0.25">
      <c r="A54" s="8">
        <f>Список!A54</f>
        <v>48</v>
      </c>
      <c r="B54" s="8" t="str">
        <f>Список!B54</f>
        <v>ООО "МЛ-КЛИНИК"</v>
      </c>
      <c r="C54" s="24">
        <v>0</v>
      </c>
      <c r="D54" s="22">
        <v>0</v>
      </c>
      <c r="E54" s="24">
        <f t="shared" si="0"/>
        <v>0</v>
      </c>
      <c r="F54" s="24">
        <f t="shared" si="1"/>
        <v>0</v>
      </c>
      <c r="G54" s="24">
        <f t="shared" si="2"/>
        <v>0</v>
      </c>
      <c r="H54" s="24">
        <f t="shared" si="3"/>
        <v>0</v>
      </c>
      <c r="I54" s="49"/>
    </row>
    <row r="55" spans="1:9" x14ac:dyDescent="0.25">
      <c r="A55" s="8">
        <f>Список!A55</f>
        <v>49</v>
      </c>
      <c r="B55" s="8" t="str">
        <f>Список!B55</f>
        <v>ООО "МЕДЛАЙН-ПРОФ"</v>
      </c>
      <c r="C55" s="24">
        <v>0</v>
      </c>
      <c r="D55" s="22">
        <v>0</v>
      </c>
      <c r="E55" s="24">
        <f t="shared" si="0"/>
        <v>0</v>
      </c>
      <c r="F55" s="24">
        <f t="shared" si="1"/>
        <v>0</v>
      </c>
      <c r="G55" s="24">
        <f t="shared" si="2"/>
        <v>0</v>
      </c>
      <c r="H55" s="24">
        <f t="shared" si="3"/>
        <v>0</v>
      </c>
      <c r="I55" s="49"/>
    </row>
    <row r="56" spans="1:9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2">
        <v>0</v>
      </c>
      <c r="E56" s="24">
        <f t="shared" si="0"/>
        <v>0</v>
      </c>
      <c r="F56" s="24">
        <f t="shared" si="1"/>
        <v>0</v>
      </c>
      <c r="G56" s="24">
        <f t="shared" si="2"/>
        <v>0</v>
      </c>
      <c r="H56" s="24">
        <f t="shared" si="3"/>
        <v>0</v>
      </c>
      <c r="I56" s="49"/>
    </row>
    <row r="57" spans="1:9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2">
        <v>0</v>
      </c>
      <c r="E57" s="24">
        <f t="shared" si="0"/>
        <v>0</v>
      </c>
      <c r="F57" s="24">
        <f t="shared" si="1"/>
        <v>0</v>
      </c>
      <c r="G57" s="24">
        <f t="shared" si="2"/>
        <v>0</v>
      </c>
      <c r="H57" s="24">
        <f t="shared" si="3"/>
        <v>0</v>
      </c>
      <c r="I57" s="49"/>
    </row>
    <row r="58" spans="1:9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2">
        <v>0</v>
      </c>
      <c r="E58" s="24">
        <f t="shared" si="0"/>
        <v>0</v>
      </c>
      <c r="F58" s="24">
        <f t="shared" si="1"/>
        <v>0</v>
      </c>
      <c r="G58" s="24">
        <f t="shared" si="2"/>
        <v>0</v>
      </c>
      <c r="H58" s="24">
        <f t="shared" si="3"/>
        <v>0</v>
      </c>
      <c r="I58" s="49"/>
    </row>
    <row r="59" spans="1:9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2">
        <v>0</v>
      </c>
      <c r="E59" s="24">
        <f t="shared" si="0"/>
        <v>0</v>
      </c>
      <c r="F59" s="24">
        <f t="shared" si="1"/>
        <v>0</v>
      </c>
      <c r="G59" s="24">
        <f t="shared" si="2"/>
        <v>0</v>
      </c>
      <c r="H59" s="24">
        <f t="shared" si="3"/>
        <v>0</v>
      </c>
      <c r="I59" s="49"/>
    </row>
    <row r="60" spans="1:9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2">
        <v>0</v>
      </c>
      <c r="E60" s="24">
        <f t="shared" si="0"/>
        <v>0</v>
      </c>
      <c r="F60" s="24">
        <f t="shared" si="1"/>
        <v>0</v>
      </c>
      <c r="G60" s="24">
        <f t="shared" si="2"/>
        <v>0</v>
      </c>
      <c r="H60" s="24">
        <f t="shared" si="3"/>
        <v>0</v>
      </c>
      <c r="I60" s="49"/>
    </row>
    <row r="61" spans="1:9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2">
        <v>0</v>
      </c>
      <c r="E61" s="24">
        <f t="shared" si="0"/>
        <v>0</v>
      </c>
      <c r="F61" s="24">
        <f t="shared" si="1"/>
        <v>0</v>
      </c>
      <c r="G61" s="24">
        <f t="shared" si="2"/>
        <v>0</v>
      </c>
      <c r="H61" s="24">
        <f t="shared" si="3"/>
        <v>0</v>
      </c>
      <c r="I61" s="49"/>
    </row>
    <row r="62" spans="1:9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2">
        <v>0</v>
      </c>
      <c r="E62" s="24">
        <f t="shared" si="0"/>
        <v>0</v>
      </c>
      <c r="F62" s="24">
        <f t="shared" si="1"/>
        <v>0</v>
      </c>
      <c r="G62" s="24">
        <f t="shared" si="2"/>
        <v>0</v>
      </c>
      <c r="H62" s="24">
        <f t="shared" si="3"/>
        <v>0</v>
      </c>
      <c r="I62" s="49"/>
    </row>
    <row r="63" spans="1:9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2">
        <v>0</v>
      </c>
      <c r="E63" s="24">
        <f t="shared" si="0"/>
        <v>0</v>
      </c>
      <c r="F63" s="24">
        <f t="shared" si="1"/>
        <v>0</v>
      </c>
      <c r="G63" s="24">
        <f t="shared" si="2"/>
        <v>0</v>
      </c>
      <c r="H63" s="24">
        <f t="shared" si="3"/>
        <v>0</v>
      </c>
      <c r="I63" s="49"/>
    </row>
    <row r="64" spans="1:9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2">
        <v>0</v>
      </c>
      <c r="E64" s="24">
        <f t="shared" si="0"/>
        <v>0</v>
      </c>
      <c r="F64" s="24">
        <f t="shared" si="1"/>
        <v>0</v>
      </c>
      <c r="G64" s="24">
        <f t="shared" si="2"/>
        <v>0</v>
      </c>
      <c r="H64" s="24">
        <f t="shared" si="3"/>
        <v>0</v>
      </c>
      <c r="I64" s="49"/>
    </row>
    <row r="65" spans="1:9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2">
        <v>0</v>
      </c>
      <c r="E65" s="24">
        <f t="shared" si="0"/>
        <v>0</v>
      </c>
      <c r="F65" s="24">
        <f t="shared" si="1"/>
        <v>0</v>
      </c>
      <c r="G65" s="24">
        <f t="shared" si="2"/>
        <v>0</v>
      </c>
      <c r="H65" s="24">
        <f t="shared" si="3"/>
        <v>0</v>
      </c>
      <c r="I65" s="49"/>
    </row>
    <row r="66" spans="1:9" x14ac:dyDescent="0.25">
      <c r="A66" s="8">
        <f>Список!A66</f>
        <v>60</v>
      </c>
      <c r="B66" s="26" t="str">
        <f>Список!B66</f>
        <v>МТР</v>
      </c>
      <c r="C66" s="27">
        <v>5800</v>
      </c>
      <c r="D66" s="28">
        <v>0</v>
      </c>
      <c r="E66" s="27">
        <f t="shared" si="0"/>
        <v>1450</v>
      </c>
      <c r="F66" s="27">
        <f t="shared" si="1"/>
        <v>1450</v>
      </c>
      <c r="G66" s="27">
        <f t="shared" si="2"/>
        <v>1450</v>
      </c>
      <c r="H66" s="27">
        <f t="shared" si="3"/>
        <v>1450</v>
      </c>
      <c r="I66" s="49"/>
    </row>
    <row r="67" spans="1:9" x14ac:dyDescent="0.25">
      <c r="A67" s="25">
        <f>Список!A67</f>
        <v>0</v>
      </c>
      <c r="B67" s="29" t="str">
        <f>Список!B67</f>
        <v>ИТОГО</v>
      </c>
      <c r="C67" s="30">
        <f>SUM(C7:C66)</f>
        <v>232815</v>
      </c>
      <c r="D67" s="30">
        <f t="shared" ref="D67:H67" si="4">SUM(D7:D66)</f>
        <v>200</v>
      </c>
      <c r="E67" s="30">
        <f t="shared" si="4"/>
        <v>58205</v>
      </c>
      <c r="F67" s="30">
        <f t="shared" si="4"/>
        <v>58205</v>
      </c>
      <c r="G67" s="30">
        <f t="shared" si="4"/>
        <v>58205</v>
      </c>
      <c r="H67" s="30">
        <f t="shared" si="4"/>
        <v>58200</v>
      </c>
      <c r="I67" s="49"/>
    </row>
  </sheetData>
  <sheetProtection formatCells="0" formatColumns="0" formatRows="0" insertColumns="0" insertRows="0" insertHyperlinks="0" deleteColumns="0" deleteRows="0" sort="0" autoFilter="0" pivotTables="0"/>
  <autoFilter ref="A6:H6"/>
  <mergeCells count="4">
    <mergeCell ref="C4:D5"/>
    <mergeCell ref="A4:A6"/>
    <mergeCell ref="B4:B6"/>
    <mergeCell ref="E4:H5"/>
  </mergeCells>
  <pageMargins left="0.11811023622047" right="0.11811023622047" top="0.74803149606299002" bottom="0.74803149606299002" header="0.31496062992126" footer="0.31496062992126"/>
  <pageSetup paperSize="9" scale="8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59" activePane="bottomRight" state="frozen"/>
      <selection pane="topRight"/>
      <selection pane="bottomLeft"/>
      <selection pane="bottomRight" activeCell="D61" sqref="D6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22</v>
      </c>
    </row>
    <row r="3" spans="1:7" ht="15.75" customHeight="1" x14ac:dyDescent="0.25">
      <c r="B3" s="3" t="s">
        <v>106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23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42057</v>
      </c>
      <c r="D7" s="24">
        <f t="shared" ref="D7:D38" si="0">ROUND(C7/4,0)</f>
        <v>10514</v>
      </c>
      <c r="E7" s="24">
        <f t="shared" ref="E7:E38" si="1">ROUND(C7/4,0)</f>
        <v>10514</v>
      </c>
      <c r="F7" s="24">
        <f t="shared" ref="F7:F38" si="2">ROUND(C7/4,0)</f>
        <v>10514</v>
      </c>
      <c r="G7" s="24">
        <f t="shared" ref="G7:G38" si="3">C7-D7-E7-F7</f>
        <v>10515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26961</v>
      </c>
      <c r="D8" s="24">
        <f t="shared" si="0"/>
        <v>6740</v>
      </c>
      <c r="E8" s="24">
        <f t="shared" si="1"/>
        <v>6740</v>
      </c>
      <c r="F8" s="24">
        <f t="shared" si="2"/>
        <v>6740</v>
      </c>
      <c r="G8" s="24">
        <f t="shared" si="3"/>
        <v>6741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89269</v>
      </c>
      <c r="D9" s="24">
        <f t="shared" si="0"/>
        <v>22317</v>
      </c>
      <c r="E9" s="24">
        <f t="shared" si="1"/>
        <v>22317</v>
      </c>
      <c r="F9" s="24">
        <f t="shared" si="2"/>
        <v>22317</v>
      </c>
      <c r="G9" s="24">
        <f t="shared" si="3"/>
        <v>22318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52014</v>
      </c>
      <c r="D10" s="24">
        <f t="shared" si="0"/>
        <v>13004</v>
      </c>
      <c r="E10" s="24">
        <f t="shared" si="1"/>
        <v>13004</v>
      </c>
      <c r="F10" s="24">
        <f t="shared" si="2"/>
        <v>13004</v>
      </c>
      <c r="G10" s="24">
        <f t="shared" si="3"/>
        <v>13002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45349</v>
      </c>
      <c r="D11" s="24">
        <f t="shared" si="0"/>
        <v>11337</v>
      </c>
      <c r="E11" s="24">
        <f t="shared" si="1"/>
        <v>11337</v>
      </c>
      <c r="F11" s="24">
        <f t="shared" si="2"/>
        <v>11337</v>
      </c>
      <c r="G11" s="24">
        <f t="shared" si="3"/>
        <v>11338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66186</v>
      </c>
      <c r="D12" s="24">
        <f t="shared" si="0"/>
        <v>16547</v>
      </c>
      <c r="E12" s="24">
        <f t="shared" si="1"/>
        <v>16547</v>
      </c>
      <c r="F12" s="24">
        <f t="shared" si="2"/>
        <v>16547</v>
      </c>
      <c r="G12" s="24">
        <f t="shared" si="3"/>
        <v>16545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37183</v>
      </c>
      <c r="D13" s="24">
        <f t="shared" si="0"/>
        <v>9296</v>
      </c>
      <c r="E13" s="24">
        <f t="shared" si="1"/>
        <v>9296</v>
      </c>
      <c r="F13" s="24">
        <f t="shared" si="2"/>
        <v>9296</v>
      </c>
      <c r="G13" s="24">
        <f t="shared" si="3"/>
        <v>9295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30768</v>
      </c>
      <c r="D14" s="24">
        <f t="shared" si="0"/>
        <v>7692</v>
      </c>
      <c r="E14" s="24">
        <f t="shared" si="1"/>
        <v>7692</v>
      </c>
      <c r="F14" s="24">
        <f t="shared" si="2"/>
        <v>7692</v>
      </c>
      <c r="G14" s="24">
        <f t="shared" si="3"/>
        <v>7692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4">
        <v>27586</v>
      </c>
      <c r="D15" s="24">
        <f t="shared" si="0"/>
        <v>6897</v>
      </c>
      <c r="E15" s="24">
        <f t="shared" si="1"/>
        <v>6897</v>
      </c>
      <c r="F15" s="24">
        <f t="shared" si="2"/>
        <v>6897</v>
      </c>
      <c r="G15" s="24">
        <f t="shared" si="3"/>
        <v>6895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4">
        <v>29075</v>
      </c>
      <c r="D16" s="24">
        <f t="shared" si="0"/>
        <v>7269</v>
      </c>
      <c r="E16" s="24">
        <f t="shared" si="1"/>
        <v>7269</v>
      </c>
      <c r="F16" s="24">
        <f t="shared" si="2"/>
        <v>7269</v>
      </c>
      <c r="G16" s="24">
        <f t="shared" si="3"/>
        <v>7268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4">
        <v>27081</v>
      </c>
      <c r="D17" s="24">
        <f t="shared" si="0"/>
        <v>6770</v>
      </c>
      <c r="E17" s="24">
        <f t="shared" si="1"/>
        <v>6770</v>
      </c>
      <c r="F17" s="24">
        <f t="shared" si="2"/>
        <v>6770</v>
      </c>
      <c r="G17" s="24">
        <f t="shared" si="3"/>
        <v>6771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4">
        <v>54075</v>
      </c>
      <c r="D18" s="24">
        <f t="shared" si="0"/>
        <v>13519</v>
      </c>
      <c r="E18" s="24">
        <f t="shared" si="1"/>
        <v>13519</v>
      </c>
      <c r="F18" s="24">
        <f t="shared" si="2"/>
        <v>13519</v>
      </c>
      <c r="G18" s="24">
        <f t="shared" si="3"/>
        <v>13518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4">
        <v>156594</v>
      </c>
      <c r="D19" s="24">
        <f t="shared" si="0"/>
        <v>39149</v>
      </c>
      <c r="E19" s="24">
        <f t="shared" si="1"/>
        <v>39149</v>
      </c>
      <c r="F19" s="24">
        <f t="shared" si="2"/>
        <v>39149</v>
      </c>
      <c r="G19" s="24">
        <f t="shared" si="3"/>
        <v>39147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8000</v>
      </c>
      <c r="D20" s="24">
        <f t="shared" si="0"/>
        <v>2000</v>
      </c>
      <c r="E20" s="24">
        <f t="shared" si="1"/>
        <v>2000</v>
      </c>
      <c r="F20" s="24">
        <f t="shared" si="2"/>
        <v>2000</v>
      </c>
      <c r="G20" s="24">
        <f t="shared" si="3"/>
        <v>2000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18000</v>
      </c>
      <c r="D21" s="24">
        <f t="shared" si="0"/>
        <v>4500</v>
      </c>
      <c r="E21" s="24">
        <f t="shared" si="1"/>
        <v>4500</v>
      </c>
      <c r="F21" s="24">
        <f t="shared" si="2"/>
        <v>4500</v>
      </c>
      <c r="G21" s="24">
        <f t="shared" si="3"/>
        <v>4500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4">
        <v>6350</v>
      </c>
      <c r="D22" s="24">
        <f t="shared" si="0"/>
        <v>1588</v>
      </c>
      <c r="E22" s="24">
        <f t="shared" si="1"/>
        <v>1588</v>
      </c>
      <c r="F22" s="24">
        <f t="shared" si="2"/>
        <v>1588</v>
      </c>
      <c r="G22" s="24">
        <f t="shared" si="3"/>
        <v>1586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4">
        <v>10643</v>
      </c>
      <c r="D23" s="24">
        <f t="shared" si="0"/>
        <v>2661</v>
      </c>
      <c r="E23" s="24">
        <f t="shared" si="1"/>
        <v>2661</v>
      </c>
      <c r="F23" s="24">
        <f t="shared" si="2"/>
        <v>2661</v>
      </c>
      <c r="G23" s="24">
        <f t="shared" si="3"/>
        <v>2660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20</v>
      </c>
      <c r="D24" s="24">
        <f t="shared" si="0"/>
        <v>5</v>
      </c>
      <c r="E24" s="24">
        <f t="shared" si="1"/>
        <v>5</v>
      </c>
      <c r="F24" s="24">
        <f t="shared" si="2"/>
        <v>5</v>
      </c>
      <c r="G24" s="24">
        <f t="shared" si="3"/>
        <v>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4">
        <v>31000</v>
      </c>
      <c r="D25" s="24">
        <f t="shared" si="0"/>
        <v>7750</v>
      </c>
      <c r="E25" s="24">
        <f t="shared" si="1"/>
        <v>7750</v>
      </c>
      <c r="F25" s="24">
        <f t="shared" si="2"/>
        <v>7750</v>
      </c>
      <c r="G25" s="24">
        <f t="shared" si="3"/>
        <v>7750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800</v>
      </c>
      <c r="D26" s="24">
        <f t="shared" si="0"/>
        <v>200</v>
      </c>
      <c r="E26" s="24">
        <f t="shared" si="1"/>
        <v>200</v>
      </c>
      <c r="F26" s="24">
        <f t="shared" si="2"/>
        <v>200</v>
      </c>
      <c r="G26" s="24">
        <f t="shared" si="3"/>
        <v>200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23887</v>
      </c>
      <c r="D27" s="24">
        <f t="shared" si="0"/>
        <v>5972</v>
      </c>
      <c r="E27" s="24">
        <f t="shared" si="1"/>
        <v>5972</v>
      </c>
      <c r="F27" s="24">
        <f t="shared" si="2"/>
        <v>5972</v>
      </c>
      <c r="G27" s="24">
        <f t="shared" si="3"/>
        <v>5971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9500</v>
      </c>
      <c r="D28" s="24">
        <f t="shared" si="0"/>
        <v>2375</v>
      </c>
      <c r="E28" s="24">
        <f t="shared" si="1"/>
        <v>2375</v>
      </c>
      <c r="F28" s="24">
        <f t="shared" si="2"/>
        <v>2375</v>
      </c>
      <c r="G28" s="24">
        <f t="shared" si="3"/>
        <v>2375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4">
        <v>8600</v>
      </c>
      <c r="D29" s="24">
        <f t="shared" si="0"/>
        <v>2150</v>
      </c>
      <c r="E29" s="24">
        <f t="shared" si="1"/>
        <v>2150</v>
      </c>
      <c r="F29" s="24">
        <f t="shared" si="2"/>
        <v>2150</v>
      </c>
      <c r="G29" s="24">
        <f t="shared" si="3"/>
        <v>2150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103295</v>
      </c>
      <c r="D30" s="24">
        <f t="shared" si="0"/>
        <v>25824</v>
      </c>
      <c r="E30" s="24">
        <f t="shared" si="1"/>
        <v>25824</v>
      </c>
      <c r="F30" s="24">
        <f t="shared" si="2"/>
        <v>25824</v>
      </c>
      <c r="G30" s="24">
        <f t="shared" si="3"/>
        <v>25823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131610</v>
      </c>
      <c r="D31" s="24">
        <f t="shared" si="0"/>
        <v>32903</v>
      </c>
      <c r="E31" s="24">
        <f t="shared" si="1"/>
        <v>32903</v>
      </c>
      <c r="F31" s="24">
        <f t="shared" si="2"/>
        <v>32903</v>
      </c>
      <c r="G31" s="24">
        <f t="shared" si="3"/>
        <v>32901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127401</v>
      </c>
      <c r="D32" s="24">
        <f t="shared" si="0"/>
        <v>31850</v>
      </c>
      <c r="E32" s="24">
        <f t="shared" si="1"/>
        <v>31850</v>
      </c>
      <c r="F32" s="24">
        <f t="shared" si="2"/>
        <v>31850</v>
      </c>
      <c r="G32" s="24">
        <f t="shared" si="3"/>
        <v>31851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30000</v>
      </c>
      <c r="D33" s="24">
        <f t="shared" si="0"/>
        <v>7500</v>
      </c>
      <c r="E33" s="24">
        <f t="shared" si="1"/>
        <v>7500</v>
      </c>
      <c r="F33" s="24">
        <f t="shared" si="2"/>
        <v>7500</v>
      </c>
      <c r="G33" s="24">
        <f t="shared" si="3"/>
        <v>7500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80173</v>
      </c>
      <c r="D34" s="24">
        <f t="shared" si="0"/>
        <v>20043</v>
      </c>
      <c r="E34" s="24">
        <f t="shared" si="1"/>
        <v>20043</v>
      </c>
      <c r="F34" s="24">
        <f t="shared" si="2"/>
        <v>20043</v>
      </c>
      <c r="G34" s="24">
        <f t="shared" si="3"/>
        <v>20044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88531</v>
      </c>
      <c r="D35" s="24">
        <f t="shared" si="0"/>
        <v>22133</v>
      </c>
      <c r="E35" s="24">
        <f t="shared" si="1"/>
        <v>22133</v>
      </c>
      <c r="F35" s="24">
        <f t="shared" si="2"/>
        <v>22133</v>
      </c>
      <c r="G35" s="24">
        <f t="shared" si="3"/>
        <v>22132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33424</v>
      </c>
      <c r="D36" s="24">
        <f t="shared" si="0"/>
        <v>8356</v>
      </c>
      <c r="E36" s="24">
        <f t="shared" si="1"/>
        <v>8356</v>
      </c>
      <c r="F36" s="24">
        <f t="shared" si="2"/>
        <v>8356</v>
      </c>
      <c r="G36" s="24">
        <f t="shared" si="3"/>
        <v>8356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1000</v>
      </c>
      <c r="D37" s="24">
        <f t="shared" si="0"/>
        <v>250</v>
      </c>
      <c r="E37" s="24">
        <f t="shared" si="1"/>
        <v>250</v>
      </c>
      <c r="F37" s="24">
        <f t="shared" si="2"/>
        <v>250</v>
      </c>
      <c r="G37" s="24">
        <f t="shared" si="3"/>
        <v>250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4">
        <v>4000</v>
      </c>
      <c r="D38" s="24">
        <f t="shared" si="0"/>
        <v>1000</v>
      </c>
      <c r="E38" s="24">
        <f t="shared" si="1"/>
        <v>1000</v>
      </c>
      <c r="F38" s="24">
        <f t="shared" si="2"/>
        <v>1000</v>
      </c>
      <c r="G38" s="24">
        <f t="shared" si="3"/>
        <v>1000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4">
        <v>7000</v>
      </c>
      <c r="D43" s="24">
        <f t="shared" si="4"/>
        <v>1750</v>
      </c>
      <c r="E43" s="24">
        <f t="shared" si="5"/>
        <v>1750</v>
      </c>
      <c r="F43" s="24">
        <f t="shared" si="6"/>
        <v>1750</v>
      </c>
      <c r="G43" s="24">
        <f t="shared" si="7"/>
        <v>1750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4">
        <v>30</v>
      </c>
      <c r="D44" s="24">
        <f t="shared" si="4"/>
        <v>8</v>
      </c>
      <c r="E44" s="24">
        <f t="shared" si="5"/>
        <v>8</v>
      </c>
      <c r="F44" s="24">
        <f t="shared" si="6"/>
        <v>8</v>
      </c>
      <c r="G44" s="24">
        <f t="shared" si="7"/>
        <v>6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4">
        <v>600</v>
      </c>
      <c r="D47" s="24">
        <f t="shared" si="4"/>
        <v>150</v>
      </c>
      <c r="E47" s="24">
        <f t="shared" si="5"/>
        <v>150</v>
      </c>
      <c r="F47" s="24">
        <f t="shared" si="6"/>
        <v>150</v>
      </c>
      <c r="G47" s="24">
        <f t="shared" si="7"/>
        <v>150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4">
        <v>65</v>
      </c>
      <c r="D49" s="24">
        <f t="shared" si="4"/>
        <v>16</v>
      </c>
      <c r="E49" s="24">
        <f t="shared" si="5"/>
        <v>16</v>
      </c>
      <c r="F49" s="24">
        <f t="shared" si="6"/>
        <v>16</v>
      </c>
      <c r="G49" s="24">
        <f t="shared" si="7"/>
        <v>17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4">
        <v>3000</v>
      </c>
      <c r="D50" s="24">
        <f t="shared" si="4"/>
        <v>750</v>
      </c>
      <c r="E50" s="24">
        <f t="shared" si="5"/>
        <v>750</v>
      </c>
      <c r="F50" s="24">
        <f t="shared" si="6"/>
        <v>750</v>
      </c>
      <c r="G50" s="24">
        <f t="shared" si="7"/>
        <v>750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4">
        <v>100</v>
      </c>
      <c r="D51" s="24">
        <f t="shared" si="4"/>
        <v>25</v>
      </c>
      <c r="E51" s="24">
        <f t="shared" si="5"/>
        <v>25</v>
      </c>
      <c r="F51" s="24">
        <f t="shared" si="6"/>
        <v>25</v>
      </c>
      <c r="G51" s="24">
        <f t="shared" si="7"/>
        <v>25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1000</v>
      </c>
      <c r="D53" s="24">
        <f t="shared" si="4"/>
        <v>250</v>
      </c>
      <c r="E53" s="24">
        <f t="shared" si="5"/>
        <v>250</v>
      </c>
      <c r="F53" s="24">
        <f t="shared" si="6"/>
        <v>250</v>
      </c>
      <c r="G53" s="24">
        <f t="shared" si="7"/>
        <v>250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4">
        <v>1000</v>
      </c>
      <c r="D54" s="24">
        <f t="shared" si="4"/>
        <v>250</v>
      </c>
      <c r="E54" s="24">
        <f t="shared" si="5"/>
        <v>250</v>
      </c>
      <c r="F54" s="24">
        <f t="shared" si="6"/>
        <v>250</v>
      </c>
      <c r="G54" s="24">
        <f t="shared" si="7"/>
        <v>250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4">
        <v>1956</v>
      </c>
      <c r="D55" s="24">
        <f t="shared" si="4"/>
        <v>489</v>
      </c>
      <c r="E55" s="24">
        <f t="shared" si="5"/>
        <v>489</v>
      </c>
      <c r="F55" s="24">
        <f t="shared" si="6"/>
        <v>489</v>
      </c>
      <c r="G55" s="24">
        <f t="shared" si="7"/>
        <v>489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7">
        <v>20000</v>
      </c>
      <c r="D66" s="27">
        <f t="shared" si="4"/>
        <v>5000</v>
      </c>
      <c r="E66" s="27">
        <f t="shared" si="5"/>
        <v>5000</v>
      </c>
      <c r="F66" s="27">
        <f t="shared" si="6"/>
        <v>5000</v>
      </c>
      <c r="G66" s="27">
        <f t="shared" si="7"/>
        <v>5000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1435183</v>
      </c>
      <c r="D67" s="30">
        <f t="shared" ref="D67:G67" si="8">SUM(D7:D66)</f>
        <v>358799</v>
      </c>
      <c r="E67" s="30">
        <f t="shared" si="8"/>
        <v>358799</v>
      </c>
      <c r="F67" s="30">
        <f t="shared" si="8"/>
        <v>358799</v>
      </c>
      <c r="G67" s="30">
        <f t="shared" si="8"/>
        <v>358786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C4:C5"/>
    <mergeCell ref="D4:G5"/>
    <mergeCell ref="B4:B6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"/>
  <sheetViews>
    <sheetView workbookViewId="0">
      <pane xSplit="2" ySplit="6" topLeftCell="AH37" activePane="bottomRight" state="frozen"/>
      <selection pane="topRight" activeCell="C1" sqref="C1"/>
      <selection pane="bottomLeft" activeCell="A7" sqref="A7"/>
      <selection pane="bottomRight" activeCell="AP23" sqref="AP23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7" width="9.5703125" style="5" customWidth="1"/>
    <col min="8" max="8" width="11.85546875" style="5" customWidth="1"/>
    <col min="9" max="12" width="9.5703125" style="5" customWidth="1"/>
    <col min="13" max="13" width="11.85546875" style="5" customWidth="1"/>
    <col min="14" max="17" width="10.28515625" style="5" customWidth="1"/>
    <col min="18" max="18" width="11.85546875" style="5" customWidth="1"/>
    <col min="19" max="22" width="10.28515625" style="5" customWidth="1"/>
    <col min="23" max="23" width="11.85546875" style="5" customWidth="1"/>
    <col min="24" max="27" width="10.28515625" style="5" customWidth="1"/>
    <col min="28" max="28" width="11.85546875" style="5" customWidth="1"/>
    <col min="29" max="32" width="10.28515625" style="5" customWidth="1"/>
    <col min="33" max="33" width="11.85546875" style="5" customWidth="1"/>
    <col min="34" max="37" width="10.28515625" style="5" customWidth="1"/>
    <col min="38" max="38" width="11.85546875" style="5" customWidth="1"/>
    <col min="39" max="42" width="10.28515625" style="5" customWidth="1"/>
    <col min="43" max="43" width="11.85546875" style="5" customWidth="1"/>
    <col min="44" max="47" width="10.28515625" style="5" customWidth="1"/>
    <col min="48" max="48" width="11.85546875" style="5" customWidth="1"/>
    <col min="49" max="52" width="10.28515625" style="5" customWidth="1"/>
  </cols>
  <sheetData>
    <row r="1" spans="1:52" x14ac:dyDescent="0.25">
      <c r="G1" s="7"/>
      <c r="L1" s="7"/>
      <c r="Q1" s="7"/>
      <c r="V1" s="7" t="s">
        <v>24</v>
      </c>
      <c r="AA1" s="7"/>
      <c r="AF1" s="7"/>
      <c r="AK1" s="7"/>
      <c r="AP1" s="7"/>
      <c r="AU1" s="7"/>
      <c r="AZ1" s="7"/>
    </row>
    <row r="2" spans="1:52" x14ac:dyDescent="0.25">
      <c r="G2" s="1"/>
      <c r="L2" s="1"/>
      <c r="Q2" s="1"/>
      <c r="V2" s="1"/>
      <c r="AA2" s="1"/>
      <c r="AF2" s="1"/>
      <c r="AK2" s="1"/>
      <c r="AP2" s="1"/>
      <c r="AU2" s="1"/>
      <c r="AZ2" s="1"/>
    </row>
    <row r="3" spans="1:52" ht="15.75" customHeight="1" thickBot="1" x14ac:dyDescent="0.3">
      <c r="B3" s="3" t="s">
        <v>107</v>
      </c>
      <c r="C3" s="1"/>
      <c r="D3" s="1"/>
      <c r="E3" s="1"/>
      <c r="F3" s="1"/>
      <c r="H3" s="1"/>
      <c r="I3" s="1"/>
      <c r="J3" s="1"/>
      <c r="K3" s="1"/>
      <c r="M3" s="1"/>
      <c r="N3" s="1"/>
      <c r="O3" s="1"/>
      <c r="P3" s="1"/>
      <c r="R3" s="1"/>
      <c r="S3" s="1"/>
      <c r="T3" s="1"/>
      <c r="U3" s="1"/>
      <c r="W3" s="1"/>
      <c r="X3" s="1"/>
      <c r="Y3" s="1"/>
      <c r="Z3" s="1"/>
      <c r="AB3" s="1"/>
      <c r="AC3" s="1"/>
      <c r="AD3" s="1"/>
      <c r="AE3" s="1"/>
      <c r="AG3" s="1"/>
      <c r="AH3" s="1"/>
      <c r="AI3" s="1"/>
      <c r="AJ3" s="1"/>
      <c r="AL3" s="1"/>
      <c r="AM3" s="1"/>
      <c r="AN3" s="1"/>
      <c r="AO3" s="1"/>
      <c r="AQ3" s="1"/>
      <c r="AR3" s="1"/>
      <c r="AS3" s="1"/>
      <c r="AT3" s="1"/>
      <c r="AV3" s="1"/>
      <c r="AW3" s="1"/>
      <c r="AX3" s="1"/>
      <c r="AY3" s="1"/>
      <c r="AZ3" s="5" t="s">
        <v>24</v>
      </c>
    </row>
    <row r="4" spans="1:52" ht="59.45" customHeight="1" x14ac:dyDescent="0.25">
      <c r="A4" s="81" t="s">
        <v>1</v>
      </c>
      <c r="B4" s="88" t="s">
        <v>2</v>
      </c>
      <c r="C4" s="83" t="s">
        <v>90</v>
      </c>
      <c r="D4" s="84"/>
      <c r="E4" s="84"/>
      <c r="F4" s="84"/>
      <c r="G4" s="85"/>
      <c r="H4" s="83" t="s">
        <v>92</v>
      </c>
      <c r="I4" s="84"/>
      <c r="J4" s="84"/>
      <c r="K4" s="84"/>
      <c r="L4" s="85"/>
      <c r="M4" s="83" t="s">
        <v>93</v>
      </c>
      <c r="N4" s="84"/>
      <c r="O4" s="84"/>
      <c r="P4" s="84"/>
      <c r="Q4" s="85"/>
      <c r="R4" s="83" t="s">
        <v>94</v>
      </c>
      <c r="S4" s="84"/>
      <c r="T4" s="84"/>
      <c r="U4" s="84"/>
      <c r="V4" s="85"/>
      <c r="W4" s="83" t="s">
        <v>95</v>
      </c>
      <c r="X4" s="84"/>
      <c r="Y4" s="84"/>
      <c r="Z4" s="84"/>
      <c r="AA4" s="85"/>
      <c r="AB4" s="83" t="s">
        <v>96</v>
      </c>
      <c r="AC4" s="84"/>
      <c r="AD4" s="84"/>
      <c r="AE4" s="84"/>
      <c r="AF4" s="85"/>
      <c r="AG4" s="83" t="s">
        <v>97</v>
      </c>
      <c r="AH4" s="84"/>
      <c r="AI4" s="84"/>
      <c r="AJ4" s="84"/>
      <c r="AK4" s="85"/>
      <c r="AL4" s="83" t="s">
        <v>117</v>
      </c>
      <c r="AM4" s="84"/>
      <c r="AN4" s="84"/>
      <c r="AO4" s="84"/>
      <c r="AP4" s="85"/>
      <c r="AQ4" s="83" t="s">
        <v>118</v>
      </c>
      <c r="AR4" s="84"/>
      <c r="AS4" s="84"/>
      <c r="AT4" s="84"/>
      <c r="AU4" s="85"/>
      <c r="AV4" s="83" t="s">
        <v>119</v>
      </c>
      <c r="AW4" s="84"/>
      <c r="AX4" s="84"/>
      <c r="AY4" s="84"/>
      <c r="AZ4" s="85"/>
    </row>
    <row r="5" spans="1:52" s="2" customFormat="1" ht="50.25" customHeight="1" x14ac:dyDescent="0.25">
      <c r="A5" s="81"/>
      <c r="B5" s="88"/>
      <c r="C5" s="86" t="s">
        <v>91</v>
      </c>
      <c r="D5" s="89" t="s">
        <v>4</v>
      </c>
      <c r="E5" s="89"/>
      <c r="F5" s="89"/>
      <c r="G5" s="90"/>
      <c r="H5" s="86" t="s">
        <v>91</v>
      </c>
      <c r="I5" s="89" t="s">
        <v>4</v>
      </c>
      <c r="J5" s="89"/>
      <c r="K5" s="89"/>
      <c r="L5" s="90"/>
      <c r="M5" s="86" t="s">
        <v>91</v>
      </c>
      <c r="N5" s="89" t="s">
        <v>4</v>
      </c>
      <c r="O5" s="89"/>
      <c r="P5" s="89"/>
      <c r="Q5" s="90"/>
      <c r="R5" s="86" t="s">
        <v>91</v>
      </c>
      <c r="S5" s="89" t="s">
        <v>4</v>
      </c>
      <c r="T5" s="89"/>
      <c r="U5" s="89"/>
      <c r="V5" s="90"/>
      <c r="W5" s="86" t="s">
        <v>91</v>
      </c>
      <c r="X5" s="89" t="s">
        <v>4</v>
      </c>
      <c r="Y5" s="89"/>
      <c r="Z5" s="89"/>
      <c r="AA5" s="90"/>
      <c r="AB5" s="86" t="s">
        <v>91</v>
      </c>
      <c r="AC5" s="89" t="s">
        <v>4</v>
      </c>
      <c r="AD5" s="89"/>
      <c r="AE5" s="89"/>
      <c r="AF5" s="90"/>
      <c r="AG5" s="86" t="s">
        <v>91</v>
      </c>
      <c r="AH5" s="89" t="s">
        <v>4</v>
      </c>
      <c r="AI5" s="89"/>
      <c r="AJ5" s="89"/>
      <c r="AK5" s="90"/>
      <c r="AL5" s="86" t="s">
        <v>91</v>
      </c>
      <c r="AM5" s="89" t="s">
        <v>4</v>
      </c>
      <c r="AN5" s="89"/>
      <c r="AO5" s="89"/>
      <c r="AP5" s="90"/>
      <c r="AQ5" s="86" t="s">
        <v>91</v>
      </c>
      <c r="AR5" s="89" t="s">
        <v>4</v>
      </c>
      <c r="AS5" s="89"/>
      <c r="AT5" s="89"/>
      <c r="AU5" s="90"/>
      <c r="AV5" s="86" t="s">
        <v>91</v>
      </c>
      <c r="AW5" s="89" t="s">
        <v>4</v>
      </c>
      <c r="AX5" s="89"/>
      <c r="AY5" s="89"/>
      <c r="AZ5" s="90"/>
    </row>
    <row r="6" spans="1:52" s="4" customFormat="1" ht="52.5" customHeight="1" x14ac:dyDescent="0.2">
      <c r="A6" s="81"/>
      <c r="B6" s="88"/>
      <c r="C6" s="87"/>
      <c r="D6" s="34" t="s">
        <v>7</v>
      </c>
      <c r="E6" s="34" t="s">
        <v>8</v>
      </c>
      <c r="F6" s="34" t="s">
        <v>9</v>
      </c>
      <c r="G6" s="36" t="s">
        <v>10</v>
      </c>
      <c r="H6" s="87"/>
      <c r="I6" s="34" t="s">
        <v>7</v>
      </c>
      <c r="J6" s="34" t="s">
        <v>8</v>
      </c>
      <c r="K6" s="34" t="s">
        <v>9</v>
      </c>
      <c r="L6" s="36" t="s">
        <v>10</v>
      </c>
      <c r="M6" s="87"/>
      <c r="N6" s="34" t="s">
        <v>7</v>
      </c>
      <c r="O6" s="34" t="s">
        <v>8</v>
      </c>
      <c r="P6" s="34" t="s">
        <v>9</v>
      </c>
      <c r="Q6" s="36" t="s">
        <v>10</v>
      </c>
      <c r="R6" s="87"/>
      <c r="S6" s="34" t="s">
        <v>7</v>
      </c>
      <c r="T6" s="34" t="s">
        <v>8</v>
      </c>
      <c r="U6" s="34" t="s">
        <v>9</v>
      </c>
      <c r="V6" s="36" t="s">
        <v>10</v>
      </c>
      <c r="W6" s="87"/>
      <c r="X6" s="34" t="s">
        <v>7</v>
      </c>
      <c r="Y6" s="34" t="s">
        <v>8</v>
      </c>
      <c r="Z6" s="34" t="s">
        <v>9</v>
      </c>
      <c r="AA6" s="36" t="s">
        <v>10</v>
      </c>
      <c r="AB6" s="87"/>
      <c r="AC6" s="34" t="s">
        <v>7</v>
      </c>
      <c r="AD6" s="34" t="s">
        <v>8</v>
      </c>
      <c r="AE6" s="34" t="s">
        <v>9</v>
      </c>
      <c r="AF6" s="36" t="s">
        <v>10</v>
      </c>
      <c r="AG6" s="87"/>
      <c r="AH6" s="34" t="s">
        <v>7</v>
      </c>
      <c r="AI6" s="34" t="s">
        <v>8</v>
      </c>
      <c r="AJ6" s="34" t="s">
        <v>9</v>
      </c>
      <c r="AK6" s="36" t="s">
        <v>10</v>
      </c>
      <c r="AL6" s="87"/>
      <c r="AM6" s="46" t="s">
        <v>7</v>
      </c>
      <c r="AN6" s="46" t="s">
        <v>8</v>
      </c>
      <c r="AO6" s="46" t="s">
        <v>9</v>
      </c>
      <c r="AP6" s="47" t="s">
        <v>10</v>
      </c>
      <c r="AQ6" s="87"/>
      <c r="AR6" s="46" t="s">
        <v>7</v>
      </c>
      <c r="AS6" s="46" t="s">
        <v>8</v>
      </c>
      <c r="AT6" s="46" t="s">
        <v>9</v>
      </c>
      <c r="AU6" s="47" t="s">
        <v>10</v>
      </c>
      <c r="AV6" s="87"/>
      <c r="AW6" s="46" t="s">
        <v>7</v>
      </c>
      <c r="AX6" s="46" t="s">
        <v>8</v>
      </c>
      <c r="AY6" s="46" t="s">
        <v>9</v>
      </c>
      <c r="AZ6" s="47" t="s">
        <v>10</v>
      </c>
    </row>
    <row r="7" spans="1:52" x14ac:dyDescent="0.25">
      <c r="A7" s="8">
        <f>Список!A7</f>
        <v>1</v>
      </c>
      <c r="B7" s="25" t="str">
        <f>Список!B7</f>
        <v>ГБУ "Межрайонная больница №1"</v>
      </c>
      <c r="C7" s="44">
        <v>576</v>
      </c>
      <c r="D7" s="33">
        <v>144</v>
      </c>
      <c r="E7" s="33">
        <f t="shared" ref="E7:E38" si="0">ROUND(C7/4,0)</f>
        <v>144</v>
      </c>
      <c r="F7" s="33">
        <f t="shared" ref="F7:F38" si="1">ROUND(C7/4,0)</f>
        <v>144</v>
      </c>
      <c r="G7" s="38">
        <f t="shared" ref="G7:G38" si="2">C7-D7-E7-F7</f>
        <v>144</v>
      </c>
      <c r="H7" s="44"/>
      <c r="I7" s="33">
        <f t="shared" ref="I7:I38" si="3">ROUND(H7/4,0)</f>
        <v>0</v>
      </c>
      <c r="J7" s="33">
        <f t="shared" ref="J7:J38" si="4">ROUND(H7/4,0)</f>
        <v>0</v>
      </c>
      <c r="K7" s="33">
        <f t="shared" ref="K7:K38" si="5">ROUND(H7/4,0)</f>
        <v>0</v>
      </c>
      <c r="L7" s="38">
        <f t="shared" ref="L7:L38" si="6">H7-I7-J7-K7</f>
        <v>0</v>
      </c>
      <c r="M7" s="44"/>
      <c r="N7" s="33">
        <f t="shared" ref="N7:N38" si="7">ROUND(M7/4,0)</f>
        <v>0</v>
      </c>
      <c r="O7" s="33">
        <f t="shared" ref="O7:O38" si="8">ROUND(M7/4,0)</f>
        <v>0</v>
      </c>
      <c r="P7" s="33">
        <f t="shared" ref="P7:P38" si="9">ROUND(M7/4,0)</f>
        <v>0</v>
      </c>
      <c r="Q7" s="38">
        <f t="shared" ref="Q7:Q38" si="10">M7-N7-O7-P7</f>
        <v>0</v>
      </c>
      <c r="R7" s="37">
        <v>9904</v>
      </c>
      <c r="S7" s="33">
        <f t="shared" ref="S7:S38" si="11">ROUND(R7/4,0)</f>
        <v>2476</v>
      </c>
      <c r="T7" s="33">
        <f t="shared" ref="T7:T38" si="12">ROUND(R7/4,0)</f>
        <v>2476</v>
      </c>
      <c r="U7" s="33">
        <f t="shared" ref="U7:U38" si="13">ROUND(R7/4,0)</f>
        <v>2476</v>
      </c>
      <c r="V7" s="38">
        <f t="shared" ref="V7:V38" si="14">R7-S7-T7-U7</f>
        <v>2476</v>
      </c>
      <c r="W7" s="37">
        <v>842</v>
      </c>
      <c r="X7" s="33">
        <v>211</v>
      </c>
      <c r="Y7" s="33">
        <f t="shared" ref="Y7:Y38" si="15">ROUND(W7/4,0)</f>
        <v>211</v>
      </c>
      <c r="Z7" s="33">
        <f t="shared" ref="Z7:Z38" si="16">ROUND(W7/4,0)</f>
        <v>211</v>
      </c>
      <c r="AA7" s="38">
        <f t="shared" ref="AA7:AA38" si="17">W7-X7-Y7-Z7</f>
        <v>209</v>
      </c>
      <c r="AB7" s="37">
        <v>468</v>
      </c>
      <c r="AC7" s="33">
        <v>117</v>
      </c>
      <c r="AD7" s="33">
        <f t="shared" ref="AD7:AD38" si="18">ROUND(AB7/4,0)</f>
        <v>117</v>
      </c>
      <c r="AE7" s="33">
        <f t="shared" ref="AE7:AE38" si="19">ROUND(AB7/4,0)</f>
        <v>117</v>
      </c>
      <c r="AF7" s="38">
        <f t="shared" ref="AF7:AF38" si="20">AB7-AC7-AD7-AE7</f>
        <v>117</v>
      </c>
      <c r="AG7" s="37"/>
      <c r="AH7" s="33">
        <f t="shared" ref="AH7:AH38" si="21">ROUND(AG7/4,0)</f>
        <v>0</v>
      </c>
      <c r="AI7" s="33">
        <f t="shared" ref="AI7:AI38" si="22">ROUND(AG7/4,0)</f>
        <v>0</v>
      </c>
      <c r="AJ7" s="33">
        <f t="shared" ref="AJ7:AJ38" si="23">ROUND(AG7/4,0)</f>
        <v>0</v>
      </c>
      <c r="AK7" s="38">
        <f t="shared" ref="AK7:AK38" si="24">AG7-AH7-AI7-AJ7</f>
        <v>0</v>
      </c>
      <c r="AL7" s="37">
        <v>0</v>
      </c>
      <c r="AM7" s="33">
        <f t="shared" ref="AM7:AM66" si="25">ROUND(AL7/4,0)</f>
        <v>0</v>
      </c>
      <c r="AN7" s="33">
        <f t="shared" ref="AN7:AN66" si="26">ROUND(AL7/4,0)</f>
        <v>0</v>
      </c>
      <c r="AO7" s="33">
        <f t="shared" ref="AO7:AO66" si="27">ROUND(AL7/4,0)</f>
        <v>0</v>
      </c>
      <c r="AP7" s="38">
        <f t="shared" ref="AP7:AP66" si="28">AL7-AM7-AN7-AO7</f>
        <v>0</v>
      </c>
      <c r="AQ7" s="37">
        <v>0</v>
      </c>
      <c r="AR7" s="33">
        <f t="shared" ref="AR7:AR27" si="29">ROUND(AQ7/4,0)</f>
        <v>0</v>
      </c>
      <c r="AS7" s="33">
        <f t="shared" ref="AS7:AS27" si="30">ROUND(AQ7/4,0)</f>
        <v>0</v>
      </c>
      <c r="AT7" s="33">
        <f t="shared" ref="AT7:AT27" si="31">ROUND(AQ7/4,0)</f>
        <v>0</v>
      </c>
      <c r="AU7" s="38">
        <f t="shared" ref="AU7:AU27" si="32">AQ7-AR7-AS7-AT7</f>
        <v>0</v>
      </c>
      <c r="AV7" s="37">
        <v>0</v>
      </c>
      <c r="AW7" s="33">
        <f t="shared" ref="AW7:AW27" si="33">ROUND(AV7/4,0)</f>
        <v>0</v>
      </c>
      <c r="AX7" s="33">
        <f t="shared" ref="AX7:AX27" si="34">ROUND(AV7/4,0)</f>
        <v>0</v>
      </c>
      <c r="AY7" s="33">
        <f t="shared" ref="AY7:AY27" si="35">ROUND(AV7/4,0)</f>
        <v>0</v>
      </c>
      <c r="AZ7" s="38">
        <f t="shared" ref="AZ7:AZ27" si="36">AV7-AW7-AX7-AY7</f>
        <v>0</v>
      </c>
    </row>
    <row r="8" spans="1:52" x14ac:dyDescent="0.25">
      <c r="A8" s="8">
        <f>Список!A8</f>
        <v>2</v>
      </c>
      <c r="B8" s="25" t="str">
        <f>Список!B8</f>
        <v>ГБУ "Межрайонная больница №2"</v>
      </c>
      <c r="C8" s="44">
        <v>0</v>
      </c>
      <c r="D8" s="33">
        <v>0</v>
      </c>
      <c r="E8" s="33">
        <f t="shared" si="0"/>
        <v>0</v>
      </c>
      <c r="F8" s="33">
        <f t="shared" si="1"/>
        <v>0</v>
      </c>
      <c r="G8" s="38">
        <f t="shared" si="2"/>
        <v>0</v>
      </c>
      <c r="H8" s="44"/>
      <c r="I8" s="33">
        <f t="shared" si="3"/>
        <v>0</v>
      </c>
      <c r="J8" s="33">
        <f t="shared" si="4"/>
        <v>0</v>
      </c>
      <c r="K8" s="33">
        <f t="shared" si="5"/>
        <v>0</v>
      </c>
      <c r="L8" s="38">
        <f t="shared" si="6"/>
        <v>0</v>
      </c>
      <c r="M8" s="44"/>
      <c r="N8" s="33">
        <f t="shared" si="7"/>
        <v>0</v>
      </c>
      <c r="O8" s="33">
        <f t="shared" si="8"/>
        <v>0</v>
      </c>
      <c r="P8" s="33">
        <f t="shared" si="9"/>
        <v>0</v>
      </c>
      <c r="Q8" s="38">
        <f t="shared" si="10"/>
        <v>0</v>
      </c>
      <c r="R8" s="37">
        <v>6349</v>
      </c>
      <c r="S8" s="33">
        <f t="shared" si="11"/>
        <v>1587</v>
      </c>
      <c r="T8" s="33">
        <f t="shared" si="12"/>
        <v>1587</v>
      </c>
      <c r="U8" s="33">
        <f t="shared" si="13"/>
        <v>1587</v>
      </c>
      <c r="V8" s="38">
        <f t="shared" si="14"/>
        <v>1588</v>
      </c>
      <c r="W8" s="37">
        <v>150</v>
      </c>
      <c r="X8" s="33">
        <v>38</v>
      </c>
      <c r="Y8" s="33">
        <f t="shared" si="15"/>
        <v>38</v>
      </c>
      <c r="Z8" s="33">
        <f t="shared" si="16"/>
        <v>38</v>
      </c>
      <c r="AA8" s="38">
        <f t="shared" si="17"/>
        <v>36</v>
      </c>
      <c r="AB8" s="37">
        <v>388</v>
      </c>
      <c r="AC8" s="33">
        <v>126</v>
      </c>
      <c r="AD8" s="33">
        <f t="shared" si="18"/>
        <v>97</v>
      </c>
      <c r="AE8" s="33">
        <f t="shared" si="19"/>
        <v>97</v>
      </c>
      <c r="AF8" s="38">
        <f t="shared" si="20"/>
        <v>68</v>
      </c>
      <c r="AG8" s="37"/>
      <c r="AH8" s="33">
        <f t="shared" si="21"/>
        <v>0</v>
      </c>
      <c r="AI8" s="33">
        <f t="shared" si="22"/>
        <v>0</v>
      </c>
      <c r="AJ8" s="33">
        <f t="shared" si="23"/>
        <v>0</v>
      </c>
      <c r="AK8" s="38">
        <f t="shared" si="24"/>
        <v>0</v>
      </c>
      <c r="AL8" s="37">
        <v>0</v>
      </c>
      <c r="AM8" s="33">
        <f t="shared" si="25"/>
        <v>0</v>
      </c>
      <c r="AN8" s="33">
        <f t="shared" si="26"/>
        <v>0</v>
      </c>
      <c r="AO8" s="33">
        <f t="shared" si="27"/>
        <v>0</v>
      </c>
      <c r="AP8" s="38">
        <f t="shared" si="28"/>
        <v>0</v>
      </c>
      <c r="AQ8" s="37">
        <v>0</v>
      </c>
      <c r="AR8" s="33">
        <f t="shared" ref="AR8:AR26" si="37">ROUND(AQ8/4,0)</f>
        <v>0</v>
      </c>
      <c r="AS8" s="33">
        <f t="shared" ref="AS8:AS26" si="38">ROUND(AQ8/4,0)</f>
        <v>0</v>
      </c>
      <c r="AT8" s="33">
        <f t="shared" ref="AT8:AT26" si="39">ROUND(AQ8/4,0)</f>
        <v>0</v>
      </c>
      <c r="AU8" s="38">
        <f t="shared" ref="AU8:AU26" si="40">AQ8-AR8-AS8-AT8</f>
        <v>0</v>
      </c>
      <c r="AV8" s="37">
        <v>0</v>
      </c>
      <c r="AW8" s="33">
        <f t="shared" ref="AW8:AW26" si="41">ROUND(AV8/4,0)</f>
        <v>0</v>
      </c>
      <c r="AX8" s="33">
        <f t="shared" ref="AX8:AX26" si="42">ROUND(AV8/4,0)</f>
        <v>0</v>
      </c>
      <c r="AY8" s="33">
        <f t="shared" ref="AY8:AY26" si="43">ROUND(AV8/4,0)</f>
        <v>0</v>
      </c>
      <c r="AZ8" s="38">
        <f t="shared" ref="AZ8:AZ26" si="44">AV8-AW8-AX8-AY8</f>
        <v>0</v>
      </c>
    </row>
    <row r="9" spans="1:52" x14ac:dyDescent="0.25">
      <c r="A9" s="8">
        <f>Список!A9</f>
        <v>3</v>
      </c>
      <c r="B9" s="25" t="str">
        <f>Список!B9</f>
        <v>ГБУ "Межрайонная больница №3"</v>
      </c>
      <c r="C9" s="44">
        <v>0</v>
      </c>
      <c r="D9" s="33">
        <v>0</v>
      </c>
      <c r="E9" s="33">
        <f t="shared" si="0"/>
        <v>0</v>
      </c>
      <c r="F9" s="33">
        <f t="shared" si="1"/>
        <v>0</v>
      </c>
      <c r="G9" s="38">
        <f t="shared" si="2"/>
        <v>0</v>
      </c>
      <c r="H9" s="44"/>
      <c r="I9" s="33">
        <f t="shared" si="3"/>
        <v>0</v>
      </c>
      <c r="J9" s="33">
        <f t="shared" si="4"/>
        <v>0</v>
      </c>
      <c r="K9" s="33">
        <f t="shared" si="5"/>
        <v>0</v>
      </c>
      <c r="L9" s="38">
        <f t="shared" si="6"/>
        <v>0</v>
      </c>
      <c r="M9" s="44"/>
      <c r="N9" s="33">
        <f t="shared" si="7"/>
        <v>0</v>
      </c>
      <c r="O9" s="33">
        <f t="shared" si="8"/>
        <v>0</v>
      </c>
      <c r="P9" s="33">
        <f t="shared" si="9"/>
        <v>0</v>
      </c>
      <c r="Q9" s="38">
        <f t="shared" si="10"/>
        <v>0</v>
      </c>
      <c r="R9" s="37">
        <v>21023</v>
      </c>
      <c r="S9" s="33">
        <f t="shared" si="11"/>
        <v>5256</v>
      </c>
      <c r="T9" s="33">
        <f t="shared" si="12"/>
        <v>5256</v>
      </c>
      <c r="U9" s="33">
        <f t="shared" si="13"/>
        <v>5256</v>
      </c>
      <c r="V9" s="38">
        <f t="shared" si="14"/>
        <v>5255</v>
      </c>
      <c r="W9" s="37">
        <v>5603</v>
      </c>
      <c r="X9" s="33">
        <v>1401</v>
      </c>
      <c r="Y9" s="33">
        <f t="shared" si="15"/>
        <v>1401</v>
      </c>
      <c r="Z9" s="33">
        <f t="shared" si="16"/>
        <v>1401</v>
      </c>
      <c r="AA9" s="38">
        <f t="shared" si="17"/>
        <v>1400</v>
      </c>
      <c r="AB9" s="37">
        <v>1137</v>
      </c>
      <c r="AC9" s="33">
        <v>284</v>
      </c>
      <c r="AD9" s="33">
        <f t="shared" si="18"/>
        <v>284</v>
      </c>
      <c r="AE9" s="33">
        <f t="shared" si="19"/>
        <v>284</v>
      </c>
      <c r="AF9" s="38">
        <f t="shared" si="20"/>
        <v>285</v>
      </c>
      <c r="AG9" s="37"/>
      <c r="AH9" s="33">
        <f t="shared" si="21"/>
        <v>0</v>
      </c>
      <c r="AI9" s="33">
        <f t="shared" si="22"/>
        <v>0</v>
      </c>
      <c r="AJ9" s="33">
        <f t="shared" si="23"/>
        <v>0</v>
      </c>
      <c r="AK9" s="38">
        <f t="shared" si="24"/>
        <v>0</v>
      </c>
      <c r="AL9" s="37">
        <v>0</v>
      </c>
      <c r="AM9" s="33">
        <f t="shared" si="25"/>
        <v>0</v>
      </c>
      <c r="AN9" s="33">
        <f t="shared" si="26"/>
        <v>0</v>
      </c>
      <c r="AO9" s="33">
        <f t="shared" si="27"/>
        <v>0</v>
      </c>
      <c r="AP9" s="38">
        <f t="shared" si="28"/>
        <v>0</v>
      </c>
      <c r="AQ9" s="37">
        <v>0</v>
      </c>
      <c r="AR9" s="33">
        <f t="shared" si="37"/>
        <v>0</v>
      </c>
      <c r="AS9" s="33">
        <f t="shared" si="38"/>
        <v>0</v>
      </c>
      <c r="AT9" s="33">
        <f t="shared" si="39"/>
        <v>0</v>
      </c>
      <c r="AU9" s="38">
        <f t="shared" si="40"/>
        <v>0</v>
      </c>
      <c r="AV9" s="37">
        <v>0</v>
      </c>
      <c r="AW9" s="33">
        <f t="shared" si="41"/>
        <v>0</v>
      </c>
      <c r="AX9" s="33">
        <f t="shared" si="42"/>
        <v>0</v>
      </c>
      <c r="AY9" s="33">
        <f t="shared" si="43"/>
        <v>0</v>
      </c>
      <c r="AZ9" s="38">
        <f t="shared" si="44"/>
        <v>0</v>
      </c>
    </row>
    <row r="10" spans="1:52" x14ac:dyDescent="0.25">
      <c r="A10" s="8">
        <f>Список!A10</f>
        <v>4</v>
      </c>
      <c r="B10" s="25" t="str">
        <f>Список!B10</f>
        <v>ГБУ "Межрайонная больница №4"</v>
      </c>
      <c r="C10" s="44">
        <v>0</v>
      </c>
      <c r="D10" s="33">
        <v>0</v>
      </c>
      <c r="E10" s="33">
        <f t="shared" si="0"/>
        <v>0</v>
      </c>
      <c r="F10" s="33">
        <f t="shared" si="1"/>
        <v>0</v>
      </c>
      <c r="G10" s="38">
        <f t="shared" si="2"/>
        <v>0</v>
      </c>
      <c r="H10" s="44"/>
      <c r="I10" s="33">
        <f t="shared" si="3"/>
        <v>0</v>
      </c>
      <c r="J10" s="33">
        <f t="shared" si="4"/>
        <v>0</v>
      </c>
      <c r="K10" s="33">
        <f t="shared" si="5"/>
        <v>0</v>
      </c>
      <c r="L10" s="38">
        <f t="shared" si="6"/>
        <v>0</v>
      </c>
      <c r="M10" s="44"/>
      <c r="N10" s="33">
        <f t="shared" si="7"/>
        <v>0</v>
      </c>
      <c r="O10" s="33">
        <f t="shared" si="8"/>
        <v>0</v>
      </c>
      <c r="P10" s="33">
        <f t="shared" si="9"/>
        <v>0</v>
      </c>
      <c r="Q10" s="38">
        <f t="shared" si="10"/>
        <v>0</v>
      </c>
      <c r="R10" s="37">
        <v>8645</v>
      </c>
      <c r="S10" s="33">
        <f t="shared" si="11"/>
        <v>2161</v>
      </c>
      <c r="T10" s="33">
        <f t="shared" si="12"/>
        <v>2161</v>
      </c>
      <c r="U10" s="33">
        <f t="shared" si="13"/>
        <v>2161</v>
      </c>
      <c r="V10" s="38">
        <f t="shared" si="14"/>
        <v>2162</v>
      </c>
      <c r="W10" s="37">
        <v>1285</v>
      </c>
      <c r="X10" s="33">
        <v>321</v>
      </c>
      <c r="Y10" s="33">
        <f t="shared" si="15"/>
        <v>321</v>
      </c>
      <c r="Z10" s="33">
        <f t="shared" si="16"/>
        <v>321</v>
      </c>
      <c r="AA10" s="38">
        <f t="shared" si="17"/>
        <v>322</v>
      </c>
      <c r="AB10" s="37">
        <v>766</v>
      </c>
      <c r="AC10" s="33">
        <v>184</v>
      </c>
      <c r="AD10" s="33">
        <f t="shared" si="18"/>
        <v>192</v>
      </c>
      <c r="AE10" s="33">
        <f t="shared" si="19"/>
        <v>192</v>
      </c>
      <c r="AF10" s="38">
        <f t="shared" si="20"/>
        <v>198</v>
      </c>
      <c r="AG10" s="37"/>
      <c r="AH10" s="33">
        <f t="shared" si="21"/>
        <v>0</v>
      </c>
      <c r="AI10" s="33">
        <f t="shared" si="22"/>
        <v>0</v>
      </c>
      <c r="AJ10" s="33">
        <f t="shared" si="23"/>
        <v>0</v>
      </c>
      <c r="AK10" s="38">
        <f t="shared" si="24"/>
        <v>0</v>
      </c>
      <c r="AL10" s="37">
        <v>0</v>
      </c>
      <c r="AM10" s="33">
        <f t="shared" si="25"/>
        <v>0</v>
      </c>
      <c r="AN10" s="33">
        <f t="shared" si="26"/>
        <v>0</v>
      </c>
      <c r="AO10" s="33">
        <f t="shared" si="27"/>
        <v>0</v>
      </c>
      <c r="AP10" s="38">
        <f t="shared" si="28"/>
        <v>0</v>
      </c>
      <c r="AQ10" s="37">
        <v>0</v>
      </c>
      <c r="AR10" s="33">
        <f t="shared" si="37"/>
        <v>0</v>
      </c>
      <c r="AS10" s="33">
        <f t="shared" si="38"/>
        <v>0</v>
      </c>
      <c r="AT10" s="33">
        <f t="shared" si="39"/>
        <v>0</v>
      </c>
      <c r="AU10" s="38">
        <f t="shared" si="40"/>
        <v>0</v>
      </c>
      <c r="AV10" s="37">
        <v>0</v>
      </c>
      <c r="AW10" s="33">
        <f t="shared" si="41"/>
        <v>0</v>
      </c>
      <c r="AX10" s="33">
        <f t="shared" si="42"/>
        <v>0</v>
      </c>
      <c r="AY10" s="33">
        <f t="shared" si="43"/>
        <v>0</v>
      </c>
      <c r="AZ10" s="38">
        <f t="shared" si="44"/>
        <v>0</v>
      </c>
    </row>
    <row r="11" spans="1:52" x14ac:dyDescent="0.25">
      <c r="A11" s="8">
        <f>Список!A11</f>
        <v>5</v>
      </c>
      <c r="B11" s="25" t="str">
        <f>Список!B11</f>
        <v>ГБУ "Межрайонная больница №5"</v>
      </c>
      <c r="C11" s="44">
        <v>0</v>
      </c>
      <c r="D11" s="33">
        <v>0</v>
      </c>
      <c r="E11" s="33">
        <f t="shared" si="0"/>
        <v>0</v>
      </c>
      <c r="F11" s="33">
        <f t="shared" si="1"/>
        <v>0</v>
      </c>
      <c r="G11" s="38">
        <f t="shared" si="2"/>
        <v>0</v>
      </c>
      <c r="H11" s="44"/>
      <c r="I11" s="33">
        <f t="shared" si="3"/>
        <v>0</v>
      </c>
      <c r="J11" s="33">
        <f t="shared" si="4"/>
        <v>0</v>
      </c>
      <c r="K11" s="33">
        <f t="shared" si="5"/>
        <v>0</v>
      </c>
      <c r="L11" s="38">
        <f t="shared" si="6"/>
        <v>0</v>
      </c>
      <c r="M11" s="44"/>
      <c r="N11" s="33">
        <f t="shared" si="7"/>
        <v>0</v>
      </c>
      <c r="O11" s="33">
        <f t="shared" si="8"/>
        <v>0</v>
      </c>
      <c r="P11" s="33">
        <f t="shared" si="9"/>
        <v>0</v>
      </c>
      <c r="Q11" s="38">
        <f t="shared" si="10"/>
        <v>0</v>
      </c>
      <c r="R11" s="37">
        <v>10679</v>
      </c>
      <c r="S11" s="33">
        <f t="shared" si="11"/>
        <v>2670</v>
      </c>
      <c r="T11" s="33">
        <f t="shared" si="12"/>
        <v>2670</v>
      </c>
      <c r="U11" s="33">
        <f t="shared" si="13"/>
        <v>2670</v>
      </c>
      <c r="V11" s="38">
        <f t="shared" si="14"/>
        <v>2669</v>
      </c>
      <c r="W11" s="37">
        <v>2105</v>
      </c>
      <c r="X11" s="33">
        <v>526</v>
      </c>
      <c r="Y11" s="33">
        <f t="shared" si="15"/>
        <v>526</v>
      </c>
      <c r="Z11" s="33">
        <f t="shared" si="16"/>
        <v>526</v>
      </c>
      <c r="AA11" s="38">
        <f t="shared" si="17"/>
        <v>527</v>
      </c>
      <c r="AB11" s="37">
        <v>223</v>
      </c>
      <c r="AC11" s="33">
        <v>68</v>
      </c>
      <c r="AD11" s="33">
        <f t="shared" si="18"/>
        <v>56</v>
      </c>
      <c r="AE11" s="33">
        <f t="shared" si="19"/>
        <v>56</v>
      </c>
      <c r="AF11" s="38">
        <f t="shared" si="20"/>
        <v>43</v>
      </c>
      <c r="AG11" s="37"/>
      <c r="AH11" s="33">
        <f t="shared" si="21"/>
        <v>0</v>
      </c>
      <c r="AI11" s="33">
        <f t="shared" si="22"/>
        <v>0</v>
      </c>
      <c r="AJ11" s="33">
        <f t="shared" si="23"/>
        <v>0</v>
      </c>
      <c r="AK11" s="38">
        <f t="shared" si="24"/>
        <v>0</v>
      </c>
      <c r="AL11" s="37">
        <v>0</v>
      </c>
      <c r="AM11" s="33">
        <f t="shared" si="25"/>
        <v>0</v>
      </c>
      <c r="AN11" s="33">
        <f t="shared" si="26"/>
        <v>0</v>
      </c>
      <c r="AO11" s="33">
        <f t="shared" si="27"/>
        <v>0</v>
      </c>
      <c r="AP11" s="38">
        <f t="shared" si="28"/>
        <v>0</v>
      </c>
      <c r="AQ11" s="37">
        <v>0</v>
      </c>
      <c r="AR11" s="33">
        <f t="shared" si="37"/>
        <v>0</v>
      </c>
      <c r="AS11" s="33">
        <f t="shared" si="38"/>
        <v>0</v>
      </c>
      <c r="AT11" s="33">
        <f t="shared" si="39"/>
        <v>0</v>
      </c>
      <c r="AU11" s="38">
        <f t="shared" si="40"/>
        <v>0</v>
      </c>
      <c r="AV11" s="37">
        <v>0</v>
      </c>
      <c r="AW11" s="33">
        <f t="shared" si="41"/>
        <v>0</v>
      </c>
      <c r="AX11" s="33">
        <f t="shared" si="42"/>
        <v>0</v>
      </c>
      <c r="AY11" s="33">
        <f t="shared" si="43"/>
        <v>0</v>
      </c>
      <c r="AZ11" s="38">
        <f t="shared" si="44"/>
        <v>0</v>
      </c>
    </row>
    <row r="12" spans="1:52" x14ac:dyDescent="0.25">
      <c r="A12" s="8">
        <f>Список!A12</f>
        <v>6</v>
      </c>
      <c r="B12" s="25" t="str">
        <f>Список!B12</f>
        <v>ГБУ "Межрайонная больница №6"</v>
      </c>
      <c r="C12" s="44">
        <v>0</v>
      </c>
      <c r="D12" s="33">
        <v>0</v>
      </c>
      <c r="E12" s="33">
        <f t="shared" si="0"/>
        <v>0</v>
      </c>
      <c r="F12" s="33">
        <f t="shared" si="1"/>
        <v>0</v>
      </c>
      <c r="G12" s="38">
        <f t="shared" si="2"/>
        <v>0</v>
      </c>
      <c r="H12" s="44"/>
      <c r="I12" s="33">
        <f t="shared" si="3"/>
        <v>0</v>
      </c>
      <c r="J12" s="33">
        <f t="shared" si="4"/>
        <v>0</v>
      </c>
      <c r="K12" s="33">
        <f t="shared" si="5"/>
        <v>0</v>
      </c>
      <c r="L12" s="38">
        <f t="shared" si="6"/>
        <v>0</v>
      </c>
      <c r="M12" s="44"/>
      <c r="N12" s="33">
        <f t="shared" si="7"/>
        <v>0</v>
      </c>
      <c r="O12" s="33">
        <f t="shared" si="8"/>
        <v>0</v>
      </c>
      <c r="P12" s="33">
        <f t="shared" si="9"/>
        <v>0</v>
      </c>
      <c r="Q12" s="38">
        <f t="shared" si="10"/>
        <v>0</v>
      </c>
      <c r="R12" s="37">
        <v>11322</v>
      </c>
      <c r="S12" s="33">
        <f t="shared" si="11"/>
        <v>2831</v>
      </c>
      <c r="T12" s="33">
        <f t="shared" si="12"/>
        <v>2831</v>
      </c>
      <c r="U12" s="33">
        <f t="shared" si="13"/>
        <v>2831</v>
      </c>
      <c r="V12" s="38">
        <f t="shared" si="14"/>
        <v>2829</v>
      </c>
      <c r="W12" s="37">
        <v>500</v>
      </c>
      <c r="X12" s="33">
        <v>125</v>
      </c>
      <c r="Y12" s="33">
        <f t="shared" si="15"/>
        <v>125</v>
      </c>
      <c r="Z12" s="33">
        <f t="shared" si="16"/>
        <v>125</v>
      </c>
      <c r="AA12" s="38">
        <f t="shared" si="17"/>
        <v>125</v>
      </c>
      <c r="AB12" s="37">
        <v>962</v>
      </c>
      <c r="AC12" s="33">
        <v>241</v>
      </c>
      <c r="AD12" s="33">
        <f t="shared" si="18"/>
        <v>241</v>
      </c>
      <c r="AE12" s="33">
        <f t="shared" si="19"/>
        <v>241</v>
      </c>
      <c r="AF12" s="38">
        <f t="shared" si="20"/>
        <v>239</v>
      </c>
      <c r="AG12" s="37"/>
      <c r="AH12" s="33">
        <f t="shared" si="21"/>
        <v>0</v>
      </c>
      <c r="AI12" s="33">
        <f t="shared" si="22"/>
        <v>0</v>
      </c>
      <c r="AJ12" s="33">
        <f t="shared" si="23"/>
        <v>0</v>
      </c>
      <c r="AK12" s="38">
        <f t="shared" si="24"/>
        <v>0</v>
      </c>
      <c r="AL12" s="37">
        <v>0</v>
      </c>
      <c r="AM12" s="33">
        <f t="shared" si="25"/>
        <v>0</v>
      </c>
      <c r="AN12" s="33">
        <f t="shared" si="26"/>
        <v>0</v>
      </c>
      <c r="AO12" s="33">
        <f t="shared" si="27"/>
        <v>0</v>
      </c>
      <c r="AP12" s="38">
        <f t="shared" si="28"/>
        <v>0</v>
      </c>
      <c r="AQ12" s="37">
        <v>0</v>
      </c>
      <c r="AR12" s="33">
        <f t="shared" si="37"/>
        <v>0</v>
      </c>
      <c r="AS12" s="33">
        <f t="shared" si="38"/>
        <v>0</v>
      </c>
      <c r="AT12" s="33">
        <f t="shared" si="39"/>
        <v>0</v>
      </c>
      <c r="AU12" s="38">
        <f t="shared" si="40"/>
        <v>0</v>
      </c>
      <c r="AV12" s="37">
        <v>0</v>
      </c>
      <c r="AW12" s="33">
        <f t="shared" si="41"/>
        <v>0</v>
      </c>
      <c r="AX12" s="33">
        <f t="shared" si="42"/>
        <v>0</v>
      </c>
      <c r="AY12" s="33">
        <f t="shared" si="43"/>
        <v>0</v>
      </c>
      <c r="AZ12" s="38">
        <f t="shared" si="44"/>
        <v>0</v>
      </c>
    </row>
    <row r="13" spans="1:52" x14ac:dyDescent="0.25">
      <c r="A13" s="8">
        <f>Список!A13</f>
        <v>7</v>
      </c>
      <c r="B13" s="25" t="str">
        <f>Список!B13</f>
        <v>ГБУ "Межрайонная больница №7"</v>
      </c>
      <c r="C13" s="44">
        <v>445</v>
      </c>
      <c r="D13" s="33">
        <v>111</v>
      </c>
      <c r="E13" s="33">
        <f t="shared" si="0"/>
        <v>111</v>
      </c>
      <c r="F13" s="33">
        <f t="shared" si="1"/>
        <v>111</v>
      </c>
      <c r="G13" s="38">
        <f t="shared" si="2"/>
        <v>112</v>
      </c>
      <c r="H13" s="44"/>
      <c r="I13" s="33">
        <f t="shared" si="3"/>
        <v>0</v>
      </c>
      <c r="J13" s="33">
        <f t="shared" si="4"/>
        <v>0</v>
      </c>
      <c r="K13" s="33">
        <f t="shared" si="5"/>
        <v>0</v>
      </c>
      <c r="L13" s="38">
        <f t="shared" si="6"/>
        <v>0</v>
      </c>
      <c r="M13" s="44"/>
      <c r="N13" s="33">
        <f t="shared" si="7"/>
        <v>0</v>
      </c>
      <c r="O13" s="33">
        <f t="shared" si="8"/>
        <v>0</v>
      </c>
      <c r="P13" s="33">
        <f t="shared" si="9"/>
        <v>0</v>
      </c>
      <c r="Q13" s="38">
        <f t="shared" si="10"/>
        <v>0</v>
      </c>
      <c r="R13" s="37">
        <v>8756</v>
      </c>
      <c r="S13" s="33">
        <f t="shared" si="11"/>
        <v>2189</v>
      </c>
      <c r="T13" s="33">
        <f t="shared" si="12"/>
        <v>2189</v>
      </c>
      <c r="U13" s="33">
        <f t="shared" si="13"/>
        <v>2189</v>
      </c>
      <c r="V13" s="38">
        <f t="shared" si="14"/>
        <v>2189</v>
      </c>
      <c r="W13" s="37">
        <v>360</v>
      </c>
      <c r="X13" s="33">
        <v>90</v>
      </c>
      <c r="Y13" s="33">
        <f t="shared" si="15"/>
        <v>90</v>
      </c>
      <c r="Z13" s="33">
        <f t="shared" si="16"/>
        <v>90</v>
      </c>
      <c r="AA13" s="38">
        <f t="shared" si="17"/>
        <v>90</v>
      </c>
      <c r="AB13" s="37">
        <v>47</v>
      </c>
      <c r="AC13" s="33">
        <v>14</v>
      </c>
      <c r="AD13" s="33">
        <f t="shared" si="18"/>
        <v>12</v>
      </c>
      <c r="AE13" s="33">
        <f t="shared" si="19"/>
        <v>12</v>
      </c>
      <c r="AF13" s="38">
        <f t="shared" si="20"/>
        <v>9</v>
      </c>
      <c r="AG13" s="37"/>
      <c r="AH13" s="33">
        <f t="shared" si="21"/>
        <v>0</v>
      </c>
      <c r="AI13" s="33">
        <f t="shared" si="22"/>
        <v>0</v>
      </c>
      <c r="AJ13" s="33">
        <f t="shared" si="23"/>
        <v>0</v>
      </c>
      <c r="AK13" s="38">
        <f t="shared" si="24"/>
        <v>0</v>
      </c>
      <c r="AL13" s="37">
        <v>0</v>
      </c>
      <c r="AM13" s="33">
        <f t="shared" si="25"/>
        <v>0</v>
      </c>
      <c r="AN13" s="33">
        <f t="shared" si="26"/>
        <v>0</v>
      </c>
      <c r="AO13" s="33">
        <f t="shared" si="27"/>
        <v>0</v>
      </c>
      <c r="AP13" s="38">
        <f t="shared" si="28"/>
        <v>0</v>
      </c>
      <c r="AQ13" s="37">
        <v>0</v>
      </c>
      <c r="AR13" s="33">
        <f t="shared" si="37"/>
        <v>0</v>
      </c>
      <c r="AS13" s="33">
        <f t="shared" si="38"/>
        <v>0</v>
      </c>
      <c r="AT13" s="33">
        <f t="shared" si="39"/>
        <v>0</v>
      </c>
      <c r="AU13" s="38">
        <f t="shared" si="40"/>
        <v>0</v>
      </c>
      <c r="AV13" s="37">
        <v>0</v>
      </c>
      <c r="AW13" s="33">
        <f t="shared" si="41"/>
        <v>0</v>
      </c>
      <c r="AX13" s="33">
        <f t="shared" si="42"/>
        <v>0</v>
      </c>
      <c r="AY13" s="33">
        <f t="shared" si="43"/>
        <v>0</v>
      </c>
      <c r="AZ13" s="38">
        <f t="shared" si="44"/>
        <v>0</v>
      </c>
    </row>
    <row r="14" spans="1:52" x14ac:dyDescent="0.25">
      <c r="A14" s="8">
        <f>Список!A14</f>
        <v>8</v>
      </c>
      <c r="B14" s="25" t="str">
        <f>Список!B14</f>
        <v>ГБУ "Межрайонная больница №8"</v>
      </c>
      <c r="C14" s="44">
        <v>0</v>
      </c>
      <c r="D14" s="33">
        <v>0</v>
      </c>
      <c r="E14" s="33">
        <f t="shared" si="0"/>
        <v>0</v>
      </c>
      <c r="F14" s="33">
        <f t="shared" si="1"/>
        <v>0</v>
      </c>
      <c r="G14" s="38">
        <f t="shared" si="2"/>
        <v>0</v>
      </c>
      <c r="H14" s="44"/>
      <c r="I14" s="33">
        <f t="shared" si="3"/>
        <v>0</v>
      </c>
      <c r="J14" s="33">
        <f t="shared" si="4"/>
        <v>0</v>
      </c>
      <c r="K14" s="33">
        <f t="shared" si="5"/>
        <v>0</v>
      </c>
      <c r="L14" s="38">
        <f t="shared" si="6"/>
        <v>0</v>
      </c>
      <c r="M14" s="44"/>
      <c r="N14" s="33">
        <f t="shared" si="7"/>
        <v>0</v>
      </c>
      <c r="O14" s="33">
        <f t="shared" si="8"/>
        <v>0</v>
      </c>
      <c r="P14" s="33">
        <f t="shared" si="9"/>
        <v>0</v>
      </c>
      <c r="Q14" s="38">
        <f t="shared" si="10"/>
        <v>0</v>
      </c>
      <c r="R14" s="37">
        <v>7246</v>
      </c>
      <c r="S14" s="33">
        <f t="shared" si="11"/>
        <v>1812</v>
      </c>
      <c r="T14" s="33">
        <f t="shared" si="12"/>
        <v>1812</v>
      </c>
      <c r="U14" s="33">
        <f t="shared" si="13"/>
        <v>1812</v>
      </c>
      <c r="V14" s="38">
        <f t="shared" si="14"/>
        <v>1810</v>
      </c>
      <c r="W14" s="37">
        <v>0</v>
      </c>
      <c r="X14" s="33">
        <v>0</v>
      </c>
      <c r="Y14" s="33">
        <f t="shared" si="15"/>
        <v>0</v>
      </c>
      <c r="Z14" s="33">
        <f t="shared" si="16"/>
        <v>0</v>
      </c>
      <c r="AA14" s="38">
        <f t="shared" si="17"/>
        <v>0</v>
      </c>
      <c r="AB14" s="37">
        <v>95</v>
      </c>
      <c r="AC14" s="33">
        <v>24</v>
      </c>
      <c r="AD14" s="33">
        <f t="shared" si="18"/>
        <v>24</v>
      </c>
      <c r="AE14" s="33">
        <f t="shared" si="19"/>
        <v>24</v>
      </c>
      <c r="AF14" s="38">
        <f t="shared" si="20"/>
        <v>23</v>
      </c>
      <c r="AG14" s="37"/>
      <c r="AH14" s="33">
        <f t="shared" si="21"/>
        <v>0</v>
      </c>
      <c r="AI14" s="33">
        <f t="shared" si="22"/>
        <v>0</v>
      </c>
      <c r="AJ14" s="33">
        <f t="shared" si="23"/>
        <v>0</v>
      </c>
      <c r="AK14" s="38">
        <f t="shared" si="24"/>
        <v>0</v>
      </c>
      <c r="AL14" s="37">
        <v>0</v>
      </c>
      <c r="AM14" s="33">
        <f t="shared" si="25"/>
        <v>0</v>
      </c>
      <c r="AN14" s="33">
        <f t="shared" si="26"/>
        <v>0</v>
      </c>
      <c r="AO14" s="33">
        <f t="shared" si="27"/>
        <v>0</v>
      </c>
      <c r="AP14" s="38">
        <f t="shared" si="28"/>
        <v>0</v>
      </c>
      <c r="AQ14" s="37">
        <v>0</v>
      </c>
      <c r="AR14" s="33">
        <f t="shared" si="37"/>
        <v>0</v>
      </c>
      <c r="AS14" s="33">
        <f t="shared" si="38"/>
        <v>0</v>
      </c>
      <c r="AT14" s="33">
        <f t="shared" si="39"/>
        <v>0</v>
      </c>
      <c r="AU14" s="38">
        <f t="shared" si="40"/>
        <v>0</v>
      </c>
      <c r="AV14" s="37">
        <v>0</v>
      </c>
      <c r="AW14" s="33">
        <f t="shared" si="41"/>
        <v>0</v>
      </c>
      <c r="AX14" s="33">
        <f t="shared" si="42"/>
        <v>0</v>
      </c>
      <c r="AY14" s="33">
        <f t="shared" si="43"/>
        <v>0</v>
      </c>
      <c r="AZ14" s="38">
        <f t="shared" si="44"/>
        <v>0</v>
      </c>
    </row>
    <row r="15" spans="1:52" x14ac:dyDescent="0.25">
      <c r="A15" s="8">
        <f>Список!A15</f>
        <v>9</v>
      </c>
      <c r="B15" s="25" t="str">
        <f>Список!B15</f>
        <v>ГБУ "Далматовская ЦРБ"</v>
      </c>
      <c r="C15" s="40">
        <v>0</v>
      </c>
      <c r="D15" s="33">
        <v>0</v>
      </c>
      <c r="E15" s="33">
        <f t="shared" si="0"/>
        <v>0</v>
      </c>
      <c r="F15" s="33">
        <f t="shared" si="1"/>
        <v>0</v>
      </c>
      <c r="G15" s="38">
        <f t="shared" si="2"/>
        <v>0</v>
      </c>
      <c r="H15" s="40"/>
      <c r="I15" s="33">
        <f t="shared" si="3"/>
        <v>0</v>
      </c>
      <c r="J15" s="33">
        <f t="shared" si="4"/>
        <v>0</v>
      </c>
      <c r="K15" s="33">
        <f t="shared" si="5"/>
        <v>0</v>
      </c>
      <c r="L15" s="38">
        <f t="shared" si="6"/>
        <v>0</v>
      </c>
      <c r="M15" s="40"/>
      <c r="N15" s="33">
        <f t="shared" si="7"/>
        <v>0</v>
      </c>
      <c r="O15" s="33">
        <f t="shared" si="8"/>
        <v>0</v>
      </c>
      <c r="P15" s="33">
        <f t="shared" si="9"/>
        <v>0</v>
      </c>
      <c r="Q15" s="38">
        <f t="shared" si="10"/>
        <v>0</v>
      </c>
      <c r="R15" s="39">
        <v>6496</v>
      </c>
      <c r="S15" s="33">
        <f t="shared" si="11"/>
        <v>1624</v>
      </c>
      <c r="T15" s="33">
        <f t="shared" si="12"/>
        <v>1624</v>
      </c>
      <c r="U15" s="33">
        <f t="shared" si="13"/>
        <v>1624</v>
      </c>
      <c r="V15" s="38">
        <f t="shared" si="14"/>
        <v>1624</v>
      </c>
      <c r="W15" s="39">
        <v>0</v>
      </c>
      <c r="X15" s="33">
        <v>0</v>
      </c>
      <c r="Y15" s="33">
        <f t="shared" si="15"/>
        <v>0</v>
      </c>
      <c r="Z15" s="33">
        <f t="shared" si="16"/>
        <v>0</v>
      </c>
      <c r="AA15" s="38">
        <f t="shared" si="17"/>
        <v>0</v>
      </c>
      <c r="AB15" s="39">
        <v>104</v>
      </c>
      <c r="AC15" s="33">
        <v>32</v>
      </c>
      <c r="AD15" s="33">
        <f t="shared" si="18"/>
        <v>26</v>
      </c>
      <c r="AE15" s="33">
        <f t="shared" si="19"/>
        <v>26</v>
      </c>
      <c r="AF15" s="38">
        <f t="shared" si="20"/>
        <v>20</v>
      </c>
      <c r="AG15" s="39"/>
      <c r="AH15" s="33">
        <f t="shared" si="21"/>
        <v>0</v>
      </c>
      <c r="AI15" s="33">
        <f t="shared" si="22"/>
        <v>0</v>
      </c>
      <c r="AJ15" s="33">
        <f t="shared" si="23"/>
        <v>0</v>
      </c>
      <c r="AK15" s="38">
        <f t="shared" si="24"/>
        <v>0</v>
      </c>
      <c r="AL15" s="37">
        <v>0</v>
      </c>
      <c r="AM15" s="33">
        <f t="shared" si="25"/>
        <v>0</v>
      </c>
      <c r="AN15" s="33">
        <f t="shared" si="26"/>
        <v>0</v>
      </c>
      <c r="AO15" s="33">
        <f t="shared" si="27"/>
        <v>0</v>
      </c>
      <c r="AP15" s="38">
        <f t="shared" si="28"/>
        <v>0</v>
      </c>
      <c r="AQ15" s="37">
        <v>0</v>
      </c>
      <c r="AR15" s="33">
        <f t="shared" si="37"/>
        <v>0</v>
      </c>
      <c r="AS15" s="33">
        <f t="shared" si="38"/>
        <v>0</v>
      </c>
      <c r="AT15" s="33">
        <f t="shared" si="39"/>
        <v>0</v>
      </c>
      <c r="AU15" s="38">
        <f t="shared" si="40"/>
        <v>0</v>
      </c>
      <c r="AV15" s="37">
        <v>0</v>
      </c>
      <c r="AW15" s="33">
        <f t="shared" si="41"/>
        <v>0</v>
      </c>
      <c r="AX15" s="33">
        <f t="shared" si="42"/>
        <v>0</v>
      </c>
      <c r="AY15" s="33">
        <f t="shared" si="43"/>
        <v>0</v>
      </c>
      <c r="AZ15" s="38">
        <f t="shared" si="44"/>
        <v>0</v>
      </c>
    </row>
    <row r="16" spans="1:52" x14ac:dyDescent="0.25">
      <c r="A16" s="8">
        <f>Список!A16</f>
        <v>10</v>
      </c>
      <c r="B16" s="25" t="str">
        <f>Список!B16</f>
        <v>ГБУ "Катайская ЦРБ"</v>
      </c>
      <c r="C16" s="40">
        <v>0</v>
      </c>
      <c r="D16" s="33">
        <v>0</v>
      </c>
      <c r="E16" s="33">
        <f t="shared" si="0"/>
        <v>0</v>
      </c>
      <c r="F16" s="33">
        <f t="shared" si="1"/>
        <v>0</v>
      </c>
      <c r="G16" s="38">
        <f t="shared" si="2"/>
        <v>0</v>
      </c>
      <c r="H16" s="40"/>
      <c r="I16" s="33">
        <f t="shared" si="3"/>
        <v>0</v>
      </c>
      <c r="J16" s="33">
        <f t="shared" si="4"/>
        <v>0</v>
      </c>
      <c r="K16" s="33">
        <f t="shared" si="5"/>
        <v>0</v>
      </c>
      <c r="L16" s="38">
        <f t="shared" si="6"/>
        <v>0</v>
      </c>
      <c r="M16" s="40"/>
      <c r="N16" s="33">
        <f t="shared" si="7"/>
        <v>0</v>
      </c>
      <c r="O16" s="33">
        <f t="shared" si="8"/>
        <v>0</v>
      </c>
      <c r="P16" s="33">
        <f t="shared" si="9"/>
        <v>0</v>
      </c>
      <c r="Q16" s="38">
        <f t="shared" si="10"/>
        <v>0</v>
      </c>
      <c r="R16" s="39">
        <v>5324</v>
      </c>
      <c r="S16" s="33">
        <f t="shared" si="11"/>
        <v>1331</v>
      </c>
      <c r="T16" s="33">
        <f t="shared" si="12"/>
        <v>1331</v>
      </c>
      <c r="U16" s="33">
        <f t="shared" si="13"/>
        <v>1331</v>
      </c>
      <c r="V16" s="38">
        <f t="shared" si="14"/>
        <v>1331</v>
      </c>
      <c r="W16" s="39">
        <v>0</v>
      </c>
      <c r="X16" s="33">
        <v>0</v>
      </c>
      <c r="Y16" s="33">
        <f t="shared" si="15"/>
        <v>0</v>
      </c>
      <c r="Z16" s="33">
        <f t="shared" si="16"/>
        <v>0</v>
      </c>
      <c r="AA16" s="38">
        <f t="shared" si="17"/>
        <v>0</v>
      </c>
      <c r="AB16" s="39">
        <v>174</v>
      </c>
      <c r="AC16" s="33">
        <v>44</v>
      </c>
      <c r="AD16" s="33">
        <f t="shared" si="18"/>
        <v>44</v>
      </c>
      <c r="AE16" s="33">
        <f t="shared" si="19"/>
        <v>44</v>
      </c>
      <c r="AF16" s="38">
        <f t="shared" si="20"/>
        <v>42</v>
      </c>
      <c r="AG16" s="39"/>
      <c r="AH16" s="33">
        <f t="shared" si="21"/>
        <v>0</v>
      </c>
      <c r="AI16" s="33">
        <f t="shared" si="22"/>
        <v>0</v>
      </c>
      <c r="AJ16" s="33">
        <f t="shared" si="23"/>
        <v>0</v>
      </c>
      <c r="AK16" s="38">
        <f t="shared" si="24"/>
        <v>0</v>
      </c>
      <c r="AL16" s="37">
        <v>0</v>
      </c>
      <c r="AM16" s="33">
        <f t="shared" si="25"/>
        <v>0</v>
      </c>
      <c r="AN16" s="33">
        <f t="shared" si="26"/>
        <v>0</v>
      </c>
      <c r="AO16" s="33">
        <f t="shared" si="27"/>
        <v>0</v>
      </c>
      <c r="AP16" s="38">
        <f t="shared" si="28"/>
        <v>0</v>
      </c>
      <c r="AQ16" s="37">
        <v>0</v>
      </c>
      <c r="AR16" s="33">
        <f t="shared" si="37"/>
        <v>0</v>
      </c>
      <c r="AS16" s="33">
        <f t="shared" si="38"/>
        <v>0</v>
      </c>
      <c r="AT16" s="33">
        <f t="shared" si="39"/>
        <v>0</v>
      </c>
      <c r="AU16" s="38">
        <f t="shared" si="40"/>
        <v>0</v>
      </c>
      <c r="AV16" s="37">
        <v>0</v>
      </c>
      <c r="AW16" s="33">
        <f t="shared" si="41"/>
        <v>0</v>
      </c>
      <c r="AX16" s="33">
        <f t="shared" si="42"/>
        <v>0</v>
      </c>
      <c r="AY16" s="33">
        <f t="shared" si="43"/>
        <v>0</v>
      </c>
      <c r="AZ16" s="38">
        <f t="shared" si="44"/>
        <v>0</v>
      </c>
    </row>
    <row r="17" spans="1:52" x14ac:dyDescent="0.25">
      <c r="A17" s="8">
        <f>Список!A17</f>
        <v>11</v>
      </c>
      <c r="B17" s="25" t="str">
        <f>Список!B17</f>
        <v>ГБУ "Шадринская ЦРБ"</v>
      </c>
      <c r="C17" s="40">
        <v>0</v>
      </c>
      <c r="D17" s="33">
        <v>0</v>
      </c>
      <c r="E17" s="33">
        <f t="shared" si="0"/>
        <v>0</v>
      </c>
      <c r="F17" s="33">
        <f t="shared" si="1"/>
        <v>0</v>
      </c>
      <c r="G17" s="38">
        <f t="shared" si="2"/>
        <v>0</v>
      </c>
      <c r="H17" s="40"/>
      <c r="I17" s="33">
        <f t="shared" si="3"/>
        <v>0</v>
      </c>
      <c r="J17" s="33">
        <f t="shared" si="4"/>
        <v>0</v>
      </c>
      <c r="K17" s="33">
        <f t="shared" si="5"/>
        <v>0</v>
      </c>
      <c r="L17" s="38">
        <f t="shared" si="6"/>
        <v>0</v>
      </c>
      <c r="M17" s="40"/>
      <c r="N17" s="33">
        <f t="shared" si="7"/>
        <v>0</v>
      </c>
      <c r="O17" s="33">
        <f t="shared" si="8"/>
        <v>0</v>
      </c>
      <c r="P17" s="33">
        <f t="shared" si="9"/>
        <v>0</v>
      </c>
      <c r="Q17" s="38">
        <f t="shared" si="10"/>
        <v>0</v>
      </c>
      <c r="R17" s="39">
        <v>6377</v>
      </c>
      <c r="S17" s="33">
        <f t="shared" si="11"/>
        <v>1594</v>
      </c>
      <c r="T17" s="33">
        <f t="shared" si="12"/>
        <v>1594</v>
      </c>
      <c r="U17" s="33">
        <f t="shared" si="13"/>
        <v>1594</v>
      </c>
      <c r="V17" s="38">
        <f t="shared" si="14"/>
        <v>1595</v>
      </c>
      <c r="W17" s="39">
        <v>1228</v>
      </c>
      <c r="X17" s="33">
        <v>307</v>
      </c>
      <c r="Y17" s="33">
        <f t="shared" si="15"/>
        <v>307</v>
      </c>
      <c r="Z17" s="33">
        <f t="shared" si="16"/>
        <v>307</v>
      </c>
      <c r="AA17" s="38">
        <f t="shared" si="17"/>
        <v>307</v>
      </c>
      <c r="AB17" s="39">
        <v>40</v>
      </c>
      <c r="AC17" s="33">
        <v>14</v>
      </c>
      <c r="AD17" s="33">
        <f t="shared" si="18"/>
        <v>10</v>
      </c>
      <c r="AE17" s="33">
        <f t="shared" si="19"/>
        <v>10</v>
      </c>
      <c r="AF17" s="38">
        <f t="shared" si="20"/>
        <v>6</v>
      </c>
      <c r="AG17" s="39"/>
      <c r="AH17" s="33">
        <f t="shared" si="21"/>
        <v>0</v>
      </c>
      <c r="AI17" s="33">
        <f t="shared" si="22"/>
        <v>0</v>
      </c>
      <c r="AJ17" s="33">
        <f t="shared" si="23"/>
        <v>0</v>
      </c>
      <c r="AK17" s="38">
        <f t="shared" si="24"/>
        <v>0</v>
      </c>
      <c r="AL17" s="37">
        <v>0</v>
      </c>
      <c r="AM17" s="33">
        <f t="shared" si="25"/>
        <v>0</v>
      </c>
      <c r="AN17" s="33">
        <f t="shared" si="26"/>
        <v>0</v>
      </c>
      <c r="AO17" s="33">
        <f t="shared" si="27"/>
        <v>0</v>
      </c>
      <c r="AP17" s="38">
        <f t="shared" si="28"/>
        <v>0</v>
      </c>
      <c r="AQ17" s="37">
        <v>0</v>
      </c>
      <c r="AR17" s="33">
        <f t="shared" si="37"/>
        <v>0</v>
      </c>
      <c r="AS17" s="33">
        <f t="shared" si="38"/>
        <v>0</v>
      </c>
      <c r="AT17" s="33">
        <f t="shared" si="39"/>
        <v>0</v>
      </c>
      <c r="AU17" s="38">
        <f t="shared" si="40"/>
        <v>0</v>
      </c>
      <c r="AV17" s="37">
        <v>0</v>
      </c>
      <c r="AW17" s="33">
        <f t="shared" si="41"/>
        <v>0</v>
      </c>
      <c r="AX17" s="33">
        <f t="shared" si="42"/>
        <v>0</v>
      </c>
      <c r="AY17" s="33">
        <f t="shared" si="43"/>
        <v>0</v>
      </c>
      <c r="AZ17" s="38">
        <f t="shared" si="44"/>
        <v>0</v>
      </c>
    </row>
    <row r="18" spans="1:52" x14ac:dyDescent="0.25">
      <c r="A18" s="8">
        <f>Список!A18</f>
        <v>12</v>
      </c>
      <c r="B18" s="25" t="str">
        <f>Список!B18</f>
        <v>ГБУ "КОКБ"</v>
      </c>
      <c r="C18" s="40">
        <v>2980</v>
      </c>
      <c r="D18" s="33">
        <v>625</v>
      </c>
      <c r="E18" s="33">
        <f t="shared" si="0"/>
        <v>745</v>
      </c>
      <c r="F18" s="33">
        <f t="shared" si="1"/>
        <v>745</v>
      </c>
      <c r="G18" s="38">
        <f t="shared" si="2"/>
        <v>865</v>
      </c>
      <c r="H18" s="40">
        <v>4000</v>
      </c>
      <c r="I18" s="33">
        <f t="shared" si="3"/>
        <v>1000</v>
      </c>
      <c r="J18" s="33">
        <f t="shared" si="4"/>
        <v>1000</v>
      </c>
      <c r="K18" s="33">
        <f t="shared" si="5"/>
        <v>1000</v>
      </c>
      <c r="L18" s="38">
        <f t="shared" si="6"/>
        <v>1000</v>
      </c>
      <c r="M18" s="40"/>
      <c r="N18" s="33">
        <f t="shared" si="7"/>
        <v>0</v>
      </c>
      <c r="O18" s="33">
        <f t="shared" si="8"/>
        <v>0</v>
      </c>
      <c r="P18" s="33">
        <f t="shared" si="9"/>
        <v>0</v>
      </c>
      <c r="Q18" s="38">
        <f t="shared" si="10"/>
        <v>0</v>
      </c>
      <c r="R18" s="40">
        <v>0</v>
      </c>
      <c r="S18" s="33">
        <f t="shared" si="11"/>
        <v>0</v>
      </c>
      <c r="T18" s="33">
        <f t="shared" si="12"/>
        <v>0</v>
      </c>
      <c r="U18" s="33">
        <f t="shared" si="13"/>
        <v>0</v>
      </c>
      <c r="V18" s="38">
        <f t="shared" si="14"/>
        <v>0</v>
      </c>
      <c r="W18" s="40">
        <v>7000</v>
      </c>
      <c r="X18" s="33">
        <v>1500</v>
      </c>
      <c r="Y18" s="33">
        <f t="shared" si="15"/>
        <v>1750</v>
      </c>
      <c r="Z18" s="33">
        <f t="shared" si="16"/>
        <v>1750</v>
      </c>
      <c r="AA18" s="38">
        <f t="shared" si="17"/>
        <v>2000</v>
      </c>
      <c r="AB18" s="40">
        <v>2514</v>
      </c>
      <c r="AC18" s="33">
        <v>650</v>
      </c>
      <c r="AD18" s="33">
        <f t="shared" si="18"/>
        <v>629</v>
      </c>
      <c r="AE18" s="33">
        <f t="shared" si="19"/>
        <v>629</v>
      </c>
      <c r="AF18" s="38">
        <f t="shared" si="20"/>
        <v>606</v>
      </c>
      <c r="AG18" s="40"/>
      <c r="AH18" s="33">
        <f t="shared" si="21"/>
        <v>0</v>
      </c>
      <c r="AI18" s="33">
        <f t="shared" si="22"/>
        <v>0</v>
      </c>
      <c r="AJ18" s="33">
        <f t="shared" si="23"/>
        <v>0</v>
      </c>
      <c r="AK18" s="38">
        <f t="shared" si="24"/>
        <v>0</v>
      </c>
      <c r="AL18" s="37">
        <v>0</v>
      </c>
      <c r="AM18" s="33">
        <f t="shared" si="25"/>
        <v>0</v>
      </c>
      <c r="AN18" s="33">
        <f t="shared" si="26"/>
        <v>0</v>
      </c>
      <c r="AO18" s="33">
        <f t="shared" si="27"/>
        <v>0</v>
      </c>
      <c r="AP18" s="38">
        <f t="shared" si="28"/>
        <v>0</v>
      </c>
      <c r="AQ18" s="37">
        <v>0</v>
      </c>
      <c r="AR18" s="33">
        <f t="shared" si="37"/>
        <v>0</v>
      </c>
      <c r="AS18" s="33">
        <f t="shared" si="38"/>
        <v>0</v>
      </c>
      <c r="AT18" s="33">
        <f t="shared" si="39"/>
        <v>0</v>
      </c>
      <c r="AU18" s="38">
        <f t="shared" si="40"/>
        <v>0</v>
      </c>
      <c r="AV18" s="37">
        <v>0</v>
      </c>
      <c r="AW18" s="33">
        <f t="shared" si="41"/>
        <v>0</v>
      </c>
      <c r="AX18" s="33">
        <f t="shared" si="42"/>
        <v>0</v>
      </c>
      <c r="AY18" s="33">
        <f t="shared" si="43"/>
        <v>0</v>
      </c>
      <c r="AZ18" s="38">
        <f t="shared" si="44"/>
        <v>0</v>
      </c>
    </row>
    <row r="19" spans="1:52" x14ac:dyDescent="0.25">
      <c r="A19" s="8">
        <f>Список!A19</f>
        <v>13</v>
      </c>
      <c r="B19" s="25" t="str">
        <f>Список!B19</f>
        <v>ГБУ "КОБ №2"</v>
      </c>
      <c r="C19" s="40">
        <v>8174</v>
      </c>
      <c r="D19" s="33">
        <v>2289</v>
      </c>
      <c r="E19" s="33">
        <f t="shared" si="0"/>
        <v>2044</v>
      </c>
      <c r="F19" s="33">
        <f t="shared" si="1"/>
        <v>2044</v>
      </c>
      <c r="G19" s="38">
        <f t="shared" si="2"/>
        <v>1797</v>
      </c>
      <c r="H19" s="40"/>
      <c r="I19" s="33">
        <f t="shared" si="3"/>
        <v>0</v>
      </c>
      <c r="J19" s="33">
        <f t="shared" si="4"/>
        <v>0</v>
      </c>
      <c r="K19" s="33">
        <f t="shared" si="5"/>
        <v>0</v>
      </c>
      <c r="L19" s="38">
        <f t="shared" si="6"/>
        <v>0</v>
      </c>
      <c r="M19" s="40"/>
      <c r="N19" s="33">
        <f t="shared" si="7"/>
        <v>0</v>
      </c>
      <c r="O19" s="33">
        <f t="shared" si="8"/>
        <v>0</v>
      </c>
      <c r="P19" s="33">
        <f t="shared" si="9"/>
        <v>0</v>
      </c>
      <c r="Q19" s="38">
        <f t="shared" si="10"/>
        <v>0</v>
      </c>
      <c r="R19" s="40">
        <v>15554</v>
      </c>
      <c r="S19" s="33">
        <f t="shared" si="11"/>
        <v>3889</v>
      </c>
      <c r="T19" s="33">
        <f t="shared" si="12"/>
        <v>3889</v>
      </c>
      <c r="U19" s="33">
        <f t="shared" si="13"/>
        <v>3889</v>
      </c>
      <c r="V19" s="38">
        <f t="shared" si="14"/>
        <v>3887</v>
      </c>
      <c r="W19" s="40">
        <v>0</v>
      </c>
      <c r="X19" s="33">
        <v>0</v>
      </c>
      <c r="Y19" s="33">
        <f t="shared" si="15"/>
        <v>0</v>
      </c>
      <c r="Z19" s="33">
        <f t="shared" si="16"/>
        <v>0</v>
      </c>
      <c r="AA19" s="38">
        <f t="shared" si="17"/>
        <v>0</v>
      </c>
      <c r="AB19" s="40">
        <v>320</v>
      </c>
      <c r="AC19" s="33">
        <v>55</v>
      </c>
      <c r="AD19" s="33">
        <f t="shared" si="18"/>
        <v>80</v>
      </c>
      <c r="AE19" s="33">
        <f t="shared" si="19"/>
        <v>80</v>
      </c>
      <c r="AF19" s="38">
        <f t="shared" si="20"/>
        <v>105</v>
      </c>
      <c r="AG19" s="40"/>
      <c r="AH19" s="33">
        <f t="shared" si="21"/>
        <v>0</v>
      </c>
      <c r="AI19" s="33">
        <f t="shared" si="22"/>
        <v>0</v>
      </c>
      <c r="AJ19" s="33">
        <f t="shared" si="23"/>
        <v>0</v>
      </c>
      <c r="AK19" s="38">
        <f t="shared" si="24"/>
        <v>0</v>
      </c>
      <c r="AL19" s="37">
        <v>0</v>
      </c>
      <c r="AM19" s="33">
        <f t="shared" si="25"/>
        <v>0</v>
      </c>
      <c r="AN19" s="33">
        <f t="shared" si="26"/>
        <v>0</v>
      </c>
      <c r="AO19" s="33">
        <f t="shared" si="27"/>
        <v>0</v>
      </c>
      <c r="AP19" s="38">
        <f t="shared" si="28"/>
        <v>0</v>
      </c>
      <c r="AQ19" s="37">
        <v>0</v>
      </c>
      <c r="AR19" s="33">
        <f t="shared" si="37"/>
        <v>0</v>
      </c>
      <c r="AS19" s="33">
        <f t="shared" si="38"/>
        <v>0</v>
      </c>
      <c r="AT19" s="33">
        <f t="shared" si="39"/>
        <v>0</v>
      </c>
      <c r="AU19" s="38">
        <f t="shared" si="40"/>
        <v>0</v>
      </c>
      <c r="AV19" s="37">
        <v>0</v>
      </c>
      <c r="AW19" s="33">
        <f t="shared" si="41"/>
        <v>0</v>
      </c>
      <c r="AX19" s="33">
        <f t="shared" si="42"/>
        <v>0</v>
      </c>
      <c r="AY19" s="33">
        <f t="shared" si="43"/>
        <v>0</v>
      </c>
      <c r="AZ19" s="38">
        <f t="shared" si="44"/>
        <v>0</v>
      </c>
    </row>
    <row r="20" spans="1:52" x14ac:dyDescent="0.25">
      <c r="A20" s="8">
        <f>Список!A20</f>
        <v>14</v>
      </c>
      <c r="B20" s="25" t="str">
        <f>Список!B20</f>
        <v>ГБУ "КОДКБ ИМ. КРАСНОГО КРЕСТА"</v>
      </c>
      <c r="C20" s="40">
        <v>3000</v>
      </c>
      <c r="D20" s="33">
        <v>750</v>
      </c>
      <c r="E20" s="33">
        <f t="shared" si="0"/>
        <v>750</v>
      </c>
      <c r="F20" s="33">
        <f t="shared" si="1"/>
        <v>750</v>
      </c>
      <c r="G20" s="38">
        <f t="shared" si="2"/>
        <v>750</v>
      </c>
      <c r="H20" s="40">
        <v>2700</v>
      </c>
      <c r="I20" s="33">
        <f t="shared" si="3"/>
        <v>675</v>
      </c>
      <c r="J20" s="33">
        <f t="shared" si="4"/>
        <v>675</v>
      </c>
      <c r="K20" s="33">
        <f t="shared" si="5"/>
        <v>675</v>
      </c>
      <c r="L20" s="38">
        <f t="shared" si="6"/>
        <v>675</v>
      </c>
      <c r="M20" s="40"/>
      <c r="N20" s="33">
        <f t="shared" si="7"/>
        <v>0</v>
      </c>
      <c r="O20" s="33">
        <f t="shared" si="8"/>
        <v>0</v>
      </c>
      <c r="P20" s="33">
        <f t="shared" si="9"/>
        <v>0</v>
      </c>
      <c r="Q20" s="38">
        <f t="shared" si="10"/>
        <v>0</v>
      </c>
      <c r="R20" s="40">
        <v>0</v>
      </c>
      <c r="S20" s="33">
        <f t="shared" si="11"/>
        <v>0</v>
      </c>
      <c r="T20" s="33">
        <f t="shared" si="12"/>
        <v>0</v>
      </c>
      <c r="U20" s="33">
        <f t="shared" si="13"/>
        <v>0</v>
      </c>
      <c r="V20" s="38">
        <f t="shared" si="14"/>
        <v>0</v>
      </c>
      <c r="W20" s="40">
        <v>600</v>
      </c>
      <c r="X20" s="33">
        <v>150</v>
      </c>
      <c r="Y20" s="33">
        <f t="shared" si="15"/>
        <v>150</v>
      </c>
      <c r="Z20" s="33">
        <f t="shared" si="16"/>
        <v>150</v>
      </c>
      <c r="AA20" s="38">
        <f t="shared" si="17"/>
        <v>150</v>
      </c>
      <c r="AB20" s="40">
        <v>60</v>
      </c>
      <c r="AC20" s="33">
        <v>0</v>
      </c>
      <c r="AD20" s="33">
        <f t="shared" si="18"/>
        <v>15</v>
      </c>
      <c r="AE20" s="33">
        <f t="shared" si="19"/>
        <v>15</v>
      </c>
      <c r="AF20" s="38">
        <f t="shared" si="20"/>
        <v>30</v>
      </c>
      <c r="AG20" s="40"/>
      <c r="AH20" s="33">
        <f t="shared" si="21"/>
        <v>0</v>
      </c>
      <c r="AI20" s="33">
        <f t="shared" si="22"/>
        <v>0</v>
      </c>
      <c r="AJ20" s="33">
        <f t="shared" si="23"/>
        <v>0</v>
      </c>
      <c r="AK20" s="38">
        <f t="shared" si="24"/>
        <v>0</v>
      </c>
      <c r="AL20" s="37">
        <v>0</v>
      </c>
      <c r="AM20" s="33">
        <f t="shared" si="25"/>
        <v>0</v>
      </c>
      <c r="AN20" s="33">
        <f t="shared" si="26"/>
        <v>0</v>
      </c>
      <c r="AO20" s="33">
        <f t="shared" si="27"/>
        <v>0</v>
      </c>
      <c r="AP20" s="38">
        <f t="shared" si="28"/>
        <v>0</v>
      </c>
      <c r="AQ20" s="37">
        <v>0</v>
      </c>
      <c r="AR20" s="33">
        <f t="shared" si="37"/>
        <v>0</v>
      </c>
      <c r="AS20" s="33">
        <f t="shared" si="38"/>
        <v>0</v>
      </c>
      <c r="AT20" s="33">
        <f t="shared" si="39"/>
        <v>0</v>
      </c>
      <c r="AU20" s="38">
        <f t="shared" si="40"/>
        <v>0</v>
      </c>
      <c r="AV20" s="37">
        <v>0</v>
      </c>
      <c r="AW20" s="33">
        <f t="shared" si="41"/>
        <v>0</v>
      </c>
      <c r="AX20" s="33">
        <f t="shared" si="42"/>
        <v>0</v>
      </c>
      <c r="AY20" s="33">
        <f t="shared" si="43"/>
        <v>0</v>
      </c>
      <c r="AZ20" s="38">
        <f t="shared" si="44"/>
        <v>0</v>
      </c>
    </row>
    <row r="21" spans="1:52" x14ac:dyDescent="0.25">
      <c r="A21" s="8">
        <f>Список!A21</f>
        <v>15</v>
      </c>
      <c r="B21" s="25" t="str">
        <f>Список!B21</f>
        <v>ГБУ "КУРГАНСКИЙ ОБЛАСТНОЙ КАРДИОЛОГИЧЕСКИЙ ДИСПАНСЕР"</v>
      </c>
      <c r="C21" s="40">
        <v>500</v>
      </c>
      <c r="D21" s="33">
        <v>125</v>
      </c>
      <c r="E21" s="33">
        <f t="shared" si="0"/>
        <v>125</v>
      </c>
      <c r="F21" s="33">
        <f t="shared" si="1"/>
        <v>125</v>
      </c>
      <c r="G21" s="38">
        <f t="shared" si="2"/>
        <v>125</v>
      </c>
      <c r="H21" s="40"/>
      <c r="I21" s="33">
        <f t="shared" si="3"/>
        <v>0</v>
      </c>
      <c r="J21" s="33">
        <f t="shared" si="4"/>
        <v>0</v>
      </c>
      <c r="K21" s="33">
        <f t="shared" si="5"/>
        <v>0</v>
      </c>
      <c r="L21" s="38">
        <f t="shared" si="6"/>
        <v>0</v>
      </c>
      <c r="M21" s="40"/>
      <c r="N21" s="33">
        <f t="shared" si="7"/>
        <v>0</v>
      </c>
      <c r="O21" s="33">
        <f t="shared" si="8"/>
        <v>0</v>
      </c>
      <c r="P21" s="33">
        <f t="shared" si="9"/>
        <v>0</v>
      </c>
      <c r="Q21" s="38">
        <f t="shared" si="10"/>
        <v>0</v>
      </c>
      <c r="R21" s="40">
        <v>0</v>
      </c>
      <c r="S21" s="33">
        <f t="shared" si="11"/>
        <v>0</v>
      </c>
      <c r="T21" s="33">
        <f t="shared" si="12"/>
        <v>0</v>
      </c>
      <c r="U21" s="33">
        <f t="shared" si="13"/>
        <v>0</v>
      </c>
      <c r="V21" s="38">
        <f t="shared" si="14"/>
        <v>0</v>
      </c>
      <c r="W21" s="40">
        <v>8000</v>
      </c>
      <c r="X21" s="33">
        <v>2000</v>
      </c>
      <c r="Y21" s="33">
        <f t="shared" si="15"/>
        <v>2000</v>
      </c>
      <c r="Z21" s="33">
        <f t="shared" si="16"/>
        <v>2000</v>
      </c>
      <c r="AA21" s="38">
        <f t="shared" si="17"/>
        <v>2000</v>
      </c>
      <c r="AB21" s="40">
        <v>259</v>
      </c>
      <c r="AC21" s="33">
        <v>65</v>
      </c>
      <c r="AD21" s="33">
        <f t="shared" si="18"/>
        <v>65</v>
      </c>
      <c r="AE21" s="33">
        <f t="shared" si="19"/>
        <v>65</v>
      </c>
      <c r="AF21" s="38">
        <f t="shared" si="20"/>
        <v>64</v>
      </c>
      <c r="AG21" s="40"/>
      <c r="AH21" s="33">
        <f t="shared" si="21"/>
        <v>0</v>
      </c>
      <c r="AI21" s="33">
        <f t="shared" si="22"/>
        <v>0</v>
      </c>
      <c r="AJ21" s="33">
        <f t="shared" si="23"/>
        <v>0</v>
      </c>
      <c r="AK21" s="38">
        <f t="shared" si="24"/>
        <v>0</v>
      </c>
      <c r="AL21" s="37">
        <v>0</v>
      </c>
      <c r="AM21" s="33">
        <f t="shared" si="25"/>
        <v>0</v>
      </c>
      <c r="AN21" s="33">
        <f t="shared" si="26"/>
        <v>0</v>
      </c>
      <c r="AO21" s="33">
        <f t="shared" si="27"/>
        <v>0</v>
      </c>
      <c r="AP21" s="38">
        <f t="shared" si="28"/>
        <v>0</v>
      </c>
      <c r="AQ21" s="37">
        <v>0</v>
      </c>
      <c r="AR21" s="33">
        <f t="shared" si="37"/>
        <v>0</v>
      </c>
      <c r="AS21" s="33">
        <f t="shared" si="38"/>
        <v>0</v>
      </c>
      <c r="AT21" s="33">
        <f t="shared" si="39"/>
        <v>0</v>
      </c>
      <c r="AU21" s="38">
        <f t="shared" si="40"/>
        <v>0</v>
      </c>
      <c r="AV21" s="37">
        <v>0</v>
      </c>
      <c r="AW21" s="33">
        <f t="shared" si="41"/>
        <v>0</v>
      </c>
      <c r="AX21" s="33">
        <f t="shared" si="42"/>
        <v>0</v>
      </c>
      <c r="AY21" s="33">
        <f t="shared" si="43"/>
        <v>0</v>
      </c>
      <c r="AZ21" s="38">
        <f t="shared" si="44"/>
        <v>0</v>
      </c>
    </row>
    <row r="22" spans="1:52" x14ac:dyDescent="0.25">
      <c r="A22" s="8">
        <f>Список!A22</f>
        <v>16</v>
      </c>
      <c r="B22" s="25" t="str">
        <f>Список!B22</f>
        <v>ГБУ "КООД"</v>
      </c>
      <c r="C22" s="40">
        <v>10000</v>
      </c>
      <c r="D22" s="33">
        <v>2500</v>
      </c>
      <c r="E22" s="33">
        <f t="shared" si="0"/>
        <v>2500</v>
      </c>
      <c r="F22" s="33">
        <f t="shared" si="1"/>
        <v>2500</v>
      </c>
      <c r="G22" s="38">
        <f t="shared" si="2"/>
        <v>2500</v>
      </c>
      <c r="H22" s="40">
        <v>5000</v>
      </c>
      <c r="I22" s="33">
        <f t="shared" si="3"/>
        <v>1250</v>
      </c>
      <c r="J22" s="33">
        <f t="shared" si="4"/>
        <v>1250</v>
      </c>
      <c r="K22" s="33">
        <f t="shared" si="5"/>
        <v>1250</v>
      </c>
      <c r="L22" s="38">
        <f t="shared" si="6"/>
        <v>1250</v>
      </c>
      <c r="M22" s="40">
        <f>5000-850</f>
        <v>4150</v>
      </c>
      <c r="N22" s="33">
        <f t="shared" si="7"/>
        <v>1038</v>
      </c>
      <c r="O22" s="33">
        <f t="shared" si="8"/>
        <v>1038</v>
      </c>
      <c r="P22" s="33">
        <f t="shared" si="9"/>
        <v>1038</v>
      </c>
      <c r="Q22" s="38">
        <f t="shared" si="10"/>
        <v>1036</v>
      </c>
      <c r="R22" s="40">
        <v>0</v>
      </c>
      <c r="S22" s="33">
        <f t="shared" si="11"/>
        <v>0</v>
      </c>
      <c r="T22" s="33">
        <f t="shared" si="12"/>
        <v>0</v>
      </c>
      <c r="U22" s="33">
        <f t="shared" si="13"/>
        <v>0</v>
      </c>
      <c r="V22" s="38">
        <f t="shared" si="14"/>
        <v>0</v>
      </c>
      <c r="W22" s="40">
        <v>30</v>
      </c>
      <c r="X22" s="33">
        <v>8</v>
      </c>
      <c r="Y22" s="33">
        <f t="shared" si="15"/>
        <v>8</v>
      </c>
      <c r="Z22" s="33">
        <f t="shared" si="16"/>
        <v>8</v>
      </c>
      <c r="AA22" s="38">
        <f t="shared" si="17"/>
        <v>6</v>
      </c>
      <c r="AB22" s="40">
        <v>2736</v>
      </c>
      <c r="AC22" s="33">
        <v>700</v>
      </c>
      <c r="AD22" s="33">
        <f t="shared" si="18"/>
        <v>684</v>
      </c>
      <c r="AE22" s="33">
        <f t="shared" si="19"/>
        <v>684</v>
      </c>
      <c r="AF22" s="38">
        <f t="shared" si="20"/>
        <v>668</v>
      </c>
      <c r="AG22" s="40"/>
      <c r="AH22" s="33">
        <f t="shared" si="21"/>
        <v>0</v>
      </c>
      <c r="AI22" s="33">
        <f t="shared" si="22"/>
        <v>0</v>
      </c>
      <c r="AJ22" s="33">
        <f t="shared" si="23"/>
        <v>0</v>
      </c>
      <c r="AK22" s="38">
        <f t="shared" si="24"/>
        <v>0</v>
      </c>
      <c r="AL22" s="37">
        <v>0</v>
      </c>
      <c r="AM22" s="33">
        <f t="shared" si="25"/>
        <v>0</v>
      </c>
      <c r="AN22" s="33">
        <f t="shared" si="26"/>
        <v>0</v>
      </c>
      <c r="AO22" s="33">
        <f t="shared" si="27"/>
        <v>0</v>
      </c>
      <c r="AP22" s="38">
        <f t="shared" si="28"/>
        <v>0</v>
      </c>
      <c r="AQ22" s="37">
        <v>0</v>
      </c>
      <c r="AR22" s="33">
        <f t="shared" si="37"/>
        <v>0</v>
      </c>
      <c r="AS22" s="33">
        <f t="shared" si="38"/>
        <v>0</v>
      </c>
      <c r="AT22" s="33">
        <f t="shared" si="39"/>
        <v>0</v>
      </c>
      <c r="AU22" s="38">
        <f t="shared" si="40"/>
        <v>0</v>
      </c>
      <c r="AV22" s="37">
        <v>0</v>
      </c>
      <c r="AW22" s="33">
        <f t="shared" si="41"/>
        <v>0</v>
      </c>
      <c r="AX22" s="33">
        <f t="shared" si="42"/>
        <v>0</v>
      </c>
      <c r="AY22" s="33">
        <f t="shared" si="43"/>
        <v>0</v>
      </c>
      <c r="AZ22" s="38">
        <f t="shared" si="44"/>
        <v>0</v>
      </c>
    </row>
    <row r="23" spans="1:52" x14ac:dyDescent="0.25">
      <c r="A23" s="8">
        <f>Список!A23</f>
        <v>17</v>
      </c>
      <c r="B23" s="25" t="str">
        <f>Список!B23</f>
        <v>ГБУ "КОГВВ"</v>
      </c>
      <c r="C23" s="40">
        <v>0</v>
      </c>
      <c r="D23" s="33">
        <v>0</v>
      </c>
      <c r="E23" s="33">
        <f t="shared" si="0"/>
        <v>0</v>
      </c>
      <c r="F23" s="33">
        <f t="shared" si="1"/>
        <v>0</v>
      </c>
      <c r="G23" s="38">
        <f t="shared" si="2"/>
        <v>0</v>
      </c>
      <c r="H23" s="40"/>
      <c r="I23" s="33">
        <f t="shared" si="3"/>
        <v>0</v>
      </c>
      <c r="J23" s="33">
        <f t="shared" si="4"/>
        <v>0</v>
      </c>
      <c r="K23" s="33">
        <f t="shared" si="5"/>
        <v>0</v>
      </c>
      <c r="L23" s="38">
        <f t="shared" si="6"/>
        <v>0</v>
      </c>
      <c r="M23" s="40"/>
      <c r="N23" s="33">
        <f t="shared" si="7"/>
        <v>0</v>
      </c>
      <c r="O23" s="33">
        <f t="shared" si="8"/>
        <v>0</v>
      </c>
      <c r="P23" s="33">
        <f t="shared" si="9"/>
        <v>0</v>
      </c>
      <c r="Q23" s="38">
        <f t="shared" si="10"/>
        <v>0</v>
      </c>
      <c r="R23" s="40">
        <v>0</v>
      </c>
      <c r="S23" s="33">
        <f t="shared" si="11"/>
        <v>0</v>
      </c>
      <c r="T23" s="33">
        <f t="shared" si="12"/>
        <v>0</v>
      </c>
      <c r="U23" s="33">
        <f t="shared" si="13"/>
        <v>0</v>
      </c>
      <c r="V23" s="38">
        <f t="shared" si="14"/>
        <v>0</v>
      </c>
      <c r="W23" s="40">
        <v>900</v>
      </c>
      <c r="X23" s="33">
        <v>225</v>
      </c>
      <c r="Y23" s="33">
        <f t="shared" si="15"/>
        <v>225</v>
      </c>
      <c r="Z23" s="33">
        <f t="shared" si="16"/>
        <v>225</v>
      </c>
      <c r="AA23" s="38">
        <f t="shared" si="17"/>
        <v>225</v>
      </c>
      <c r="AB23" s="40">
        <v>120</v>
      </c>
      <c r="AC23" s="33">
        <v>38</v>
      </c>
      <c r="AD23" s="33">
        <f t="shared" si="18"/>
        <v>30</v>
      </c>
      <c r="AE23" s="33">
        <f t="shared" si="19"/>
        <v>30</v>
      </c>
      <c r="AF23" s="38">
        <f t="shared" si="20"/>
        <v>22</v>
      </c>
      <c r="AG23" s="40"/>
      <c r="AH23" s="33">
        <f t="shared" si="21"/>
        <v>0</v>
      </c>
      <c r="AI23" s="33">
        <f t="shared" si="22"/>
        <v>0</v>
      </c>
      <c r="AJ23" s="33">
        <f t="shared" si="23"/>
        <v>0</v>
      </c>
      <c r="AK23" s="38">
        <f t="shared" si="24"/>
        <v>0</v>
      </c>
      <c r="AL23" s="37">
        <v>0</v>
      </c>
      <c r="AM23" s="33">
        <f t="shared" si="25"/>
        <v>0</v>
      </c>
      <c r="AN23" s="33">
        <f t="shared" si="26"/>
        <v>0</v>
      </c>
      <c r="AO23" s="33">
        <f t="shared" si="27"/>
        <v>0</v>
      </c>
      <c r="AP23" s="38">
        <f t="shared" si="28"/>
        <v>0</v>
      </c>
      <c r="AQ23" s="37">
        <v>0</v>
      </c>
      <c r="AR23" s="33">
        <f t="shared" si="37"/>
        <v>0</v>
      </c>
      <c r="AS23" s="33">
        <f t="shared" si="38"/>
        <v>0</v>
      </c>
      <c r="AT23" s="33">
        <f t="shared" si="39"/>
        <v>0</v>
      </c>
      <c r="AU23" s="38">
        <f t="shared" si="40"/>
        <v>0</v>
      </c>
      <c r="AV23" s="37">
        <v>0</v>
      </c>
      <c r="AW23" s="33">
        <f t="shared" si="41"/>
        <v>0</v>
      </c>
      <c r="AX23" s="33">
        <f t="shared" si="42"/>
        <v>0</v>
      </c>
      <c r="AY23" s="33">
        <f t="shared" si="43"/>
        <v>0</v>
      </c>
      <c r="AZ23" s="38">
        <f t="shared" si="44"/>
        <v>0</v>
      </c>
    </row>
    <row r="24" spans="1:52" x14ac:dyDescent="0.25">
      <c r="A24" s="8">
        <f>Список!A24</f>
        <v>18</v>
      </c>
      <c r="B24" s="25" t="str">
        <f>Список!B24</f>
        <v>ГБУ "КУРГАНСКАЯ ОБЛАСТНАЯ СПЕЦИАЛИЗИРОВАННАЯ ИНФЕКЦИОННАЯ БОЛЬНИЦА"</v>
      </c>
      <c r="C24" s="40">
        <v>0</v>
      </c>
      <c r="D24" s="33">
        <v>0</v>
      </c>
      <c r="E24" s="33">
        <f t="shared" si="0"/>
        <v>0</v>
      </c>
      <c r="F24" s="33">
        <f t="shared" si="1"/>
        <v>0</v>
      </c>
      <c r="G24" s="38">
        <f t="shared" si="2"/>
        <v>0</v>
      </c>
      <c r="H24" s="40"/>
      <c r="I24" s="33">
        <f t="shared" si="3"/>
        <v>0</v>
      </c>
      <c r="J24" s="33">
        <f t="shared" si="4"/>
        <v>0</v>
      </c>
      <c r="K24" s="33">
        <f t="shared" si="5"/>
        <v>0</v>
      </c>
      <c r="L24" s="38">
        <f t="shared" si="6"/>
        <v>0</v>
      </c>
      <c r="M24" s="40"/>
      <c r="N24" s="33">
        <f t="shared" si="7"/>
        <v>0</v>
      </c>
      <c r="O24" s="33">
        <f t="shared" si="8"/>
        <v>0</v>
      </c>
      <c r="P24" s="33">
        <f t="shared" si="9"/>
        <v>0</v>
      </c>
      <c r="Q24" s="38">
        <f t="shared" si="10"/>
        <v>0</v>
      </c>
      <c r="R24" s="40">
        <v>0</v>
      </c>
      <c r="S24" s="33">
        <f t="shared" si="11"/>
        <v>0</v>
      </c>
      <c r="T24" s="33">
        <f t="shared" si="12"/>
        <v>0</v>
      </c>
      <c r="U24" s="33">
        <f t="shared" si="13"/>
        <v>0</v>
      </c>
      <c r="V24" s="38">
        <f t="shared" si="14"/>
        <v>0</v>
      </c>
      <c r="W24" s="40">
        <v>0</v>
      </c>
      <c r="X24" s="33">
        <v>0</v>
      </c>
      <c r="Y24" s="33">
        <f t="shared" si="15"/>
        <v>0</v>
      </c>
      <c r="Z24" s="33">
        <f t="shared" si="16"/>
        <v>0</v>
      </c>
      <c r="AA24" s="38">
        <f t="shared" si="17"/>
        <v>0</v>
      </c>
      <c r="AB24" s="40">
        <v>0</v>
      </c>
      <c r="AC24" s="33">
        <v>0</v>
      </c>
      <c r="AD24" s="33">
        <f t="shared" si="18"/>
        <v>0</v>
      </c>
      <c r="AE24" s="33">
        <f t="shared" si="19"/>
        <v>0</v>
      </c>
      <c r="AF24" s="38">
        <f t="shared" si="20"/>
        <v>0</v>
      </c>
      <c r="AG24" s="40"/>
      <c r="AH24" s="33">
        <f t="shared" si="21"/>
        <v>0</v>
      </c>
      <c r="AI24" s="33">
        <f t="shared" si="22"/>
        <v>0</v>
      </c>
      <c r="AJ24" s="33">
        <f t="shared" si="23"/>
        <v>0</v>
      </c>
      <c r="AK24" s="38">
        <f t="shared" si="24"/>
        <v>0</v>
      </c>
      <c r="AL24" s="37">
        <v>0</v>
      </c>
      <c r="AM24" s="33">
        <f t="shared" si="25"/>
        <v>0</v>
      </c>
      <c r="AN24" s="33">
        <f t="shared" si="26"/>
        <v>0</v>
      </c>
      <c r="AO24" s="33">
        <f t="shared" si="27"/>
        <v>0</v>
      </c>
      <c r="AP24" s="38">
        <f t="shared" si="28"/>
        <v>0</v>
      </c>
      <c r="AQ24" s="37">
        <v>0</v>
      </c>
      <c r="AR24" s="33">
        <f t="shared" si="37"/>
        <v>0</v>
      </c>
      <c r="AS24" s="33">
        <f t="shared" si="38"/>
        <v>0</v>
      </c>
      <c r="AT24" s="33">
        <f t="shared" si="39"/>
        <v>0</v>
      </c>
      <c r="AU24" s="38">
        <f t="shared" si="40"/>
        <v>0</v>
      </c>
      <c r="AV24" s="37">
        <v>0</v>
      </c>
      <c r="AW24" s="33">
        <f t="shared" si="41"/>
        <v>0</v>
      </c>
      <c r="AX24" s="33">
        <f t="shared" si="42"/>
        <v>0</v>
      </c>
      <c r="AY24" s="33">
        <f t="shared" si="43"/>
        <v>0</v>
      </c>
      <c r="AZ24" s="38">
        <f t="shared" si="44"/>
        <v>0</v>
      </c>
    </row>
    <row r="25" spans="1:52" x14ac:dyDescent="0.25">
      <c r="A25" s="8">
        <f>Список!A25</f>
        <v>19</v>
      </c>
      <c r="B25" s="25" t="str">
        <f>Список!B25</f>
        <v>ГБУ "КОКВД"</v>
      </c>
      <c r="C25" s="40">
        <v>0</v>
      </c>
      <c r="D25" s="33">
        <v>0</v>
      </c>
      <c r="E25" s="33">
        <f t="shared" si="0"/>
        <v>0</v>
      </c>
      <c r="F25" s="33">
        <f t="shared" si="1"/>
        <v>0</v>
      </c>
      <c r="G25" s="38">
        <f t="shared" si="2"/>
        <v>0</v>
      </c>
      <c r="H25" s="40"/>
      <c r="I25" s="33">
        <f t="shared" si="3"/>
        <v>0</v>
      </c>
      <c r="J25" s="33">
        <f t="shared" si="4"/>
        <v>0</v>
      </c>
      <c r="K25" s="33">
        <f t="shared" si="5"/>
        <v>0</v>
      </c>
      <c r="L25" s="38">
        <f t="shared" si="6"/>
        <v>0</v>
      </c>
      <c r="M25" s="40"/>
      <c r="N25" s="33">
        <f t="shared" si="7"/>
        <v>0</v>
      </c>
      <c r="O25" s="33">
        <f t="shared" si="8"/>
        <v>0</v>
      </c>
      <c r="P25" s="33">
        <f t="shared" si="9"/>
        <v>0</v>
      </c>
      <c r="Q25" s="38">
        <f t="shared" si="10"/>
        <v>0</v>
      </c>
      <c r="R25" s="40">
        <v>0</v>
      </c>
      <c r="S25" s="33">
        <f t="shared" si="11"/>
        <v>0</v>
      </c>
      <c r="T25" s="33">
        <f t="shared" si="12"/>
        <v>0</v>
      </c>
      <c r="U25" s="33">
        <f t="shared" si="13"/>
        <v>0</v>
      </c>
      <c r="V25" s="38">
        <f t="shared" si="14"/>
        <v>0</v>
      </c>
      <c r="W25" s="40">
        <v>0</v>
      </c>
      <c r="X25" s="33">
        <v>0</v>
      </c>
      <c r="Y25" s="33">
        <f t="shared" si="15"/>
        <v>0</v>
      </c>
      <c r="Z25" s="33">
        <f t="shared" si="16"/>
        <v>0</v>
      </c>
      <c r="AA25" s="38">
        <f t="shared" si="17"/>
        <v>0</v>
      </c>
      <c r="AB25" s="40">
        <v>0</v>
      </c>
      <c r="AC25" s="33">
        <v>0</v>
      </c>
      <c r="AD25" s="33">
        <f t="shared" si="18"/>
        <v>0</v>
      </c>
      <c r="AE25" s="33">
        <f t="shared" si="19"/>
        <v>0</v>
      </c>
      <c r="AF25" s="38">
        <f t="shared" si="20"/>
        <v>0</v>
      </c>
      <c r="AG25" s="40"/>
      <c r="AH25" s="33">
        <f t="shared" si="21"/>
        <v>0</v>
      </c>
      <c r="AI25" s="33">
        <f t="shared" si="22"/>
        <v>0</v>
      </c>
      <c r="AJ25" s="33">
        <f t="shared" si="23"/>
        <v>0</v>
      </c>
      <c r="AK25" s="38">
        <f t="shared" si="24"/>
        <v>0</v>
      </c>
      <c r="AL25" s="37">
        <v>0</v>
      </c>
      <c r="AM25" s="33">
        <f t="shared" si="25"/>
        <v>0</v>
      </c>
      <c r="AN25" s="33">
        <f t="shared" si="26"/>
        <v>0</v>
      </c>
      <c r="AO25" s="33">
        <f t="shared" si="27"/>
        <v>0</v>
      </c>
      <c r="AP25" s="38">
        <f t="shared" si="28"/>
        <v>0</v>
      </c>
      <c r="AQ25" s="37">
        <v>0</v>
      </c>
      <c r="AR25" s="33">
        <f t="shared" si="37"/>
        <v>0</v>
      </c>
      <c r="AS25" s="33">
        <f t="shared" si="38"/>
        <v>0</v>
      </c>
      <c r="AT25" s="33">
        <f t="shared" si="39"/>
        <v>0</v>
      </c>
      <c r="AU25" s="38">
        <f t="shared" si="40"/>
        <v>0</v>
      </c>
      <c r="AV25" s="37">
        <v>0</v>
      </c>
      <c r="AW25" s="33">
        <f t="shared" si="41"/>
        <v>0</v>
      </c>
      <c r="AX25" s="33">
        <f t="shared" si="42"/>
        <v>0</v>
      </c>
      <c r="AY25" s="33">
        <f t="shared" si="43"/>
        <v>0</v>
      </c>
      <c r="AZ25" s="38">
        <f t="shared" si="44"/>
        <v>0</v>
      </c>
    </row>
    <row r="26" spans="1:52" x14ac:dyDescent="0.25">
      <c r="A26" s="8">
        <f>Список!A26</f>
        <v>20</v>
      </c>
      <c r="B26" s="25" t="str">
        <f>Список!B26</f>
        <v>ГБУ "КУРГАНСКИЙ ОБЛАСТНОЙ ЦЕНТР МЕДИЦИНСКОЙ ПРОФИЛАКТИКИ, ЛЕЧЕБНОЙ ФИЗКУЛЬТУРЫ И СПОРТИВНОЙ МЕДИЦИНЫ"</v>
      </c>
      <c r="C26" s="40">
        <v>0</v>
      </c>
      <c r="D26" s="33">
        <v>0</v>
      </c>
      <c r="E26" s="33">
        <f t="shared" si="0"/>
        <v>0</v>
      </c>
      <c r="F26" s="33">
        <f t="shared" si="1"/>
        <v>0</v>
      </c>
      <c r="G26" s="38">
        <f t="shared" si="2"/>
        <v>0</v>
      </c>
      <c r="H26" s="40"/>
      <c r="I26" s="33">
        <f t="shared" si="3"/>
        <v>0</v>
      </c>
      <c r="J26" s="33">
        <f t="shared" si="4"/>
        <v>0</v>
      </c>
      <c r="K26" s="33">
        <f t="shared" si="5"/>
        <v>0</v>
      </c>
      <c r="L26" s="38">
        <f t="shared" si="6"/>
        <v>0</v>
      </c>
      <c r="M26" s="40"/>
      <c r="N26" s="33">
        <f t="shared" si="7"/>
        <v>0</v>
      </c>
      <c r="O26" s="33">
        <f t="shared" si="8"/>
        <v>0</v>
      </c>
      <c r="P26" s="33">
        <f t="shared" si="9"/>
        <v>0</v>
      </c>
      <c r="Q26" s="38">
        <f t="shared" si="10"/>
        <v>0</v>
      </c>
      <c r="R26" s="40">
        <v>0</v>
      </c>
      <c r="S26" s="33">
        <f t="shared" si="11"/>
        <v>0</v>
      </c>
      <c r="T26" s="33">
        <f t="shared" si="12"/>
        <v>0</v>
      </c>
      <c r="U26" s="33">
        <f t="shared" si="13"/>
        <v>0</v>
      </c>
      <c r="V26" s="38">
        <f t="shared" si="14"/>
        <v>0</v>
      </c>
      <c r="W26" s="40">
        <v>0</v>
      </c>
      <c r="X26" s="33">
        <v>0</v>
      </c>
      <c r="Y26" s="33">
        <f t="shared" si="15"/>
        <v>0</v>
      </c>
      <c r="Z26" s="33">
        <f t="shared" si="16"/>
        <v>0</v>
      </c>
      <c r="AA26" s="38">
        <f t="shared" si="17"/>
        <v>0</v>
      </c>
      <c r="AB26" s="40">
        <v>0</v>
      </c>
      <c r="AC26" s="33">
        <v>0</v>
      </c>
      <c r="AD26" s="33">
        <f t="shared" si="18"/>
        <v>0</v>
      </c>
      <c r="AE26" s="33">
        <f t="shared" si="19"/>
        <v>0</v>
      </c>
      <c r="AF26" s="38">
        <f t="shared" si="20"/>
        <v>0</v>
      </c>
      <c r="AG26" s="40"/>
      <c r="AH26" s="33">
        <f t="shared" si="21"/>
        <v>0</v>
      </c>
      <c r="AI26" s="33">
        <f t="shared" si="22"/>
        <v>0</v>
      </c>
      <c r="AJ26" s="33">
        <f t="shared" si="23"/>
        <v>0</v>
      </c>
      <c r="AK26" s="38">
        <f t="shared" si="24"/>
        <v>0</v>
      </c>
      <c r="AL26" s="37">
        <v>0</v>
      </c>
      <c r="AM26" s="33">
        <f t="shared" si="25"/>
        <v>0</v>
      </c>
      <c r="AN26" s="33">
        <f t="shared" si="26"/>
        <v>0</v>
      </c>
      <c r="AO26" s="33">
        <f t="shared" si="27"/>
        <v>0</v>
      </c>
      <c r="AP26" s="38">
        <f t="shared" si="28"/>
        <v>0</v>
      </c>
      <c r="AQ26" s="37">
        <v>0</v>
      </c>
      <c r="AR26" s="33">
        <f t="shared" si="37"/>
        <v>0</v>
      </c>
      <c r="AS26" s="33">
        <f t="shared" si="38"/>
        <v>0</v>
      </c>
      <c r="AT26" s="33">
        <f t="shared" si="39"/>
        <v>0</v>
      </c>
      <c r="AU26" s="38">
        <f t="shared" si="40"/>
        <v>0</v>
      </c>
      <c r="AV26" s="37">
        <v>0</v>
      </c>
      <c r="AW26" s="33">
        <f t="shared" si="41"/>
        <v>0</v>
      </c>
      <c r="AX26" s="33">
        <f t="shared" si="42"/>
        <v>0</v>
      </c>
      <c r="AY26" s="33">
        <f t="shared" si="43"/>
        <v>0</v>
      </c>
      <c r="AZ26" s="38">
        <f t="shared" si="44"/>
        <v>0</v>
      </c>
    </row>
    <row r="27" spans="1:52" x14ac:dyDescent="0.25">
      <c r="A27" s="8">
        <f>Список!A27</f>
        <v>21</v>
      </c>
      <c r="B27" s="25" t="str">
        <f>Список!B27</f>
        <v>ГБУ "ПЕРИНАТАЛЬНЫЙ ЦЕНТР"</v>
      </c>
      <c r="C27" s="40">
        <v>0</v>
      </c>
      <c r="D27" s="33">
        <v>0</v>
      </c>
      <c r="E27" s="33">
        <f t="shared" si="0"/>
        <v>0</v>
      </c>
      <c r="F27" s="33">
        <f t="shared" si="1"/>
        <v>0</v>
      </c>
      <c r="G27" s="38">
        <f t="shared" si="2"/>
        <v>0</v>
      </c>
      <c r="H27" s="40"/>
      <c r="I27" s="33">
        <f t="shared" si="3"/>
        <v>0</v>
      </c>
      <c r="J27" s="33">
        <f t="shared" si="4"/>
        <v>0</v>
      </c>
      <c r="K27" s="33">
        <f t="shared" si="5"/>
        <v>0</v>
      </c>
      <c r="L27" s="38">
        <f t="shared" si="6"/>
        <v>0</v>
      </c>
      <c r="M27" s="40"/>
      <c r="N27" s="33">
        <f t="shared" si="7"/>
        <v>0</v>
      </c>
      <c r="O27" s="33">
        <f t="shared" si="8"/>
        <v>0</v>
      </c>
      <c r="P27" s="33">
        <f t="shared" si="9"/>
        <v>0</v>
      </c>
      <c r="Q27" s="38">
        <f t="shared" si="10"/>
        <v>0</v>
      </c>
      <c r="R27" s="40">
        <v>0</v>
      </c>
      <c r="S27" s="33">
        <f t="shared" si="11"/>
        <v>0</v>
      </c>
      <c r="T27" s="33">
        <f t="shared" si="12"/>
        <v>0</v>
      </c>
      <c r="U27" s="33">
        <f t="shared" si="13"/>
        <v>0</v>
      </c>
      <c r="V27" s="38">
        <f t="shared" si="14"/>
        <v>0</v>
      </c>
      <c r="W27" s="40">
        <v>0</v>
      </c>
      <c r="X27" s="33">
        <v>0</v>
      </c>
      <c r="Y27" s="33">
        <f t="shared" si="15"/>
        <v>0</v>
      </c>
      <c r="Z27" s="33">
        <f t="shared" si="16"/>
        <v>0</v>
      </c>
      <c r="AA27" s="38">
        <f t="shared" si="17"/>
        <v>0</v>
      </c>
      <c r="AB27" s="40">
        <v>0</v>
      </c>
      <c r="AC27" s="33">
        <v>0</v>
      </c>
      <c r="AD27" s="33">
        <f t="shared" si="18"/>
        <v>0</v>
      </c>
      <c r="AE27" s="33">
        <f t="shared" si="19"/>
        <v>0</v>
      </c>
      <c r="AF27" s="38">
        <f t="shared" si="20"/>
        <v>0</v>
      </c>
      <c r="AG27" s="40"/>
      <c r="AH27" s="33">
        <f t="shared" si="21"/>
        <v>0</v>
      </c>
      <c r="AI27" s="33">
        <f t="shared" si="22"/>
        <v>0</v>
      </c>
      <c r="AJ27" s="33">
        <f t="shared" si="23"/>
        <v>0</v>
      </c>
      <c r="AK27" s="38">
        <f t="shared" si="24"/>
        <v>0</v>
      </c>
      <c r="AL27" s="40">
        <v>1200</v>
      </c>
      <c r="AM27" s="33">
        <f t="shared" si="25"/>
        <v>300</v>
      </c>
      <c r="AN27" s="33">
        <f t="shared" si="26"/>
        <v>300</v>
      </c>
      <c r="AO27" s="33">
        <f t="shared" si="27"/>
        <v>300</v>
      </c>
      <c r="AP27" s="38">
        <f t="shared" si="28"/>
        <v>300</v>
      </c>
      <c r="AQ27" s="40">
        <v>100</v>
      </c>
      <c r="AR27" s="33">
        <f t="shared" si="29"/>
        <v>25</v>
      </c>
      <c r="AS27" s="33">
        <f t="shared" si="30"/>
        <v>25</v>
      </c>
      <c r="AT27" s="33">
        <f t="shared" si="31"/>
        <v>25</v>
      </c>
      <c r="AU27" s="38">
        <f t="shared" si="32"/>
        <v>25</v>
      </c>
      <c r="AV27" s="40">
        <v>5700</v>
      </c>
      <c r="AW27" s="33">
        <f t="shared" si="33"/>
        <v>1425</v>
      </c>
      <c r="AX27" s="33">
        <f t="shared" si="34"/>
        <v>1425</v>
      </c>
      <c r="AY27" s="33">
        <f t="shared" si="35"/>
        <v>1425</v>
      </c>
      <c r="AZ27" s="38">
        <f t="shared" si="36"/>
        <v>1425</v>
      </c>
    </row>
    <row r="28" spans="1:52" x14ac:dyDescent="0.25">
      <c r="A28" s="8">
        <f>Список!A28</f>
        <v>22</v>
      </c>
      <c r="B28" s="25" t="str">
        <f>Список!B28</f>
        <v>ФГБУ "НМИЦ ТО ИМЕНИ АКАДЕМИКА Г.А. ИЛИЗАРОВА" МИНЗДРАВА РОССИИ</v>
      </c>
      <c r="C28" s="40">
        <v>750</v>
      </c>
      <c r="D28" s="33">
        <v>63</v>
      </c>
      <c r="E28" s="33">
        <f t="shared" si="0"/>
        <v>188</v>
      </c>
      <c r="F28" s="33">
        <f t="shared" si="1"/>
        <v>188</v>
      </c>
      <c r="G28" s="38">
        <f t="shared" si="2"/>
        <v>311</v>
      </c>
      <c r="H28" s="40">
        <v>800</v>
      </c>
      <c r="I28" s="33">
        <f t="shared" si="3"/>
        <v>200</v>
      </c>
      <c r="J28" s="33">
        <f t="shared" si="4"/>
        <v>200</v>
      </c>
      <c r="K28" s="33">
        <f t="shared" si="5"/>
        <v>200</v>
      </c>
      <c r="L28" s="38">
        <f t="shared" si="6"/>
        <v>200</v>
      </c>
      <c r="M28" s="40"/>
      <c r="N28" s="33">
        <f t="shared" si="7"/>
        <v>0</v>
      </c>
      <c r="O28" s="33">
        <f t="shared" si="8"/>
        <v>0</v>
      </c>
      <c r="P28" s="33">
        <f t="shared" si="9"/>
        <v>0</v>
      </c>
      <c r="Q28" s="38">
        <f t="shared" si="10"/>
        <v>0</v>
      </c>
      <c r="R28" s="40">
        <v>0</v>
      </c>
      <c r="S28" s="33">
        <f t="shared" si="11"/>
        <v>0</v>
      </c>
      <c r="T28" s="33">
        <f t="shared" si="12"/>
        <v>0</v>
      </c>
      <c r="U28" s="33">
        <f t="shared" si="13"/>
        <v>0</v>
      </c>
      <c r="V28" s="38">
        <f t="shared" si="14"/>
        <v>0</v>
      </c>
      <c r="W28" s="40">
        <v>0</v>
      </c>
      <c r="X28" s="33">
        <v>0</v>
      </c>
      <c r="Y28" s="33">
        <f t="shared" si="15"/>
        <v>0</v>
      </c>
      <c r="Z28" s="33">
        <f t="shared" si="16"/>
        <v>0</v>
      </c>
      <c r="AA28" s="38">
        <f t="shared" si="17"/>
        <v>0</v>
      </c>
      <c r="AB28" s="40">
        <v>0</v>
      </c>
      <c r="AC28" s="33">
        <v>0</v>
      </c>
      <c r="AD28" s="33">
        <f t="shared" si="18"/>
        <v>0</v>
      </c>
      <c r="AE28" s="33">
        <f t="shared" si="19"/>
        <v>0</v>
      </c>
      <c r="AF28" s="38">
        <f t="shared" si="20"/>
        <v>0</v>
      </c>
      <c r="AG28" s="40"/>
      <c r="AH28" s="33">
        <f t="shared" si="21"/>
        <v>0</v>
      </c>
      <c r="AI28" s="33">
        <f t="shared" si="22"/>
        <v>0</v>
      </c>
      <c r="AJ28" s="33">
        <f t="shared" si="23"/>
        <v>0</v>
      </c>
      <c r="AK28" s="38">
        <f t="shared" si="24"/>
        <v>0</v>
      </c>
      <c r="AL28" s="40">
        <v>0</v>
      </c>
      <c r="AM28" s="33">
        <f t="shared" si="25"/>
        <v>0</v>
      </c>
      <c r="AN28" s="33">
        <f t="shared" si="26"/>
        <v>0</v>
      </c>
      <c r="AO28" s="33">
        <f t="shared" si="27"/>
        <v>0</v>
      </c>
      <c r="AP28" s="38">
        <f t="shared" si="28"/>
        <v>0</v>
      </c>
      <c r="AQ28" s="37">
        <v>0</v>
      </c>
      <c r="AR28" s="33">
        <f t="shared" ref="AR28" si="45">ROUND(AQ28/4,0)</f>
        <v>0</v>
      </c>
      <c r="AS28" s="33">
        <f t="shared" ref="AS28" si="46">ROUND(AQ28/4,0)</f>
        <v>0</v>
      </c>
      <c r="AT28" s="33">
        <f t="shared" ref="AT28" si="47">ROUND(AQ28/4,0)</f>
        <v>0</v>
      </c>
      <c r="AU28" s="38">
        <f t="shared" ref="AU28" si="48">AQ28-AR28-AS28-AT28</f>
        <v>0</v>
      </c>
      <c r="AV28" s="37">
        <v>0</v>
      </c>
      <c r="AW28" s="33">
        <f t="shared" ref="AW28" si="49">ROUND(AV28/4,0)</f>
        <v>0</v>
      </c>
      <c r="AX28" s="33">
        <f t="shared" ref="AX28" si="50">ROUND(AV28/4,0)</f>
        <v>0</v>
      </c>
      <c r="AY28" s="33">
        <f t="shared" ref="AY28" si="51">ROUND(AV28/4,0)</f>
        <v>0</v>
      </c>
      <c r="AZ28" s="38">
        <f t="shared" ref="AZ28" si="52">AV28-AW28-AX28-AY28</f>
        <v>0</v>
      </c>
    </row>
    <row r="29" spans="1:52" x14ac:dyDescent="0.25">
      <c r="A29" s="8">
        <f>Список!A29</f>
        <v>23</v>
      </c>
      <c r="B29" s="25" t="str">
        <f>Список!B29</f>
        <v>ГБУ "КУРГАНСКАЯ БСМП"</v>
      </c>
      <c r="C29" s="40">
        <v>2000</v>
      </c>
      <c r="D29" s="33">
        <v>500</v>
      </c>
      <c r="E29" s="33">
        <f t="shared" si="0"/>
        <v>500</v>
      </c>
      <c r="F29" s="33">
        <f t="shared" si="1"/>
        <v>500</v>
      </c>
      <c r="G29" s="38">
        <f t="shared" si="2"/>
        <v>500</v>
      </c>
      <c r="H29" s="40"/>
      <c r="I29" s="33">
        <f t="shared" si="3"/>
        <v>0</v>
      </c>
      <c r="J29" s="33">
        <f t="shared" si="4"/>
        <v>0</v>
      </c>
      <c r="K29" s="33">
        <f t="shared" si="5"/>
        <v>0</v>
      </c>
      <c r="L29" s="38">
        <f t="shared" si="6"/>
        <v>0</v>
      </c>
      <c r="M29" s="40"/>
      <c r="N29" s="33">
        <f t="shared" si="7"/>
        <v>0</v>
      </c>
      <c r="O29" s="33">
        <f t="shared" si="8"/>
        <v>0</v>
      </c>
      <c r="P29" s="33">
        <f t="shared" si="9"/>
        <v>0</v>
      </c>
      <c r="Q29" s="38">
        <f t="shared" si="10"/>
        <v>0</v>
      </c>
      <c r="R29" s="40">
        <v>0</v>
      </c>
      <c r="S29" s="33">
        <f t="shared" si="11"/>
        <v>0</v>
      </c>
      <c r="T29" s="33">
        <f t="shared" si="12"/>
        <v>0</v>
      </c>
      <c r="U29" s="33">
        <f t="shared" si="13"/>
        <v>0</v>
      </c>
      <c r="V29" s="38">
        <f t="shared" si="14"/>
        <v>0</v>
      </c>
      <c r="W29" s="40">
        <v>200</v>
      </c>
      <c r="X29" s="33">
        <v>50</v>
      </c>
      <c r="Y29" s="33">
        <f t="shared" si="15"/>
        <v>50</v>
      </c>
      <c r="Z29" s="33">
        <f t="shared" si="16"/>
        <v>50</v>
      </c>
      <c r="AA29" s="38">
        <f t="shared" si="17"/>
        <v>50</v>
      </c>
      <c r="AB29" s="40">
        <v>52</v>
      </c>
      <c r="AC29" s="33">
        <v>15</v>
      </c>
      <c r="AD29" s="33">
        <f t="shared" si="18"/>
        <v>13</v>
      </c>
      <c r="AE29" s="33">
        <f t="shared" si="19"/>
        <v>13</v>
      </c>
      <c r="AF29" s="38">
        <f t="shared" si="20"/>
        <v>11</v>
      </c>
      <c r="AG29" s="40"/>
      <c r="AH29" s="33">
        <f t="shared" si="21"/>
        <v>0</v>
      </c>
      <c r="AI29" s="33">
        <f t="shared" si="22"/>
        <v>0</v>
      </c>
      <c r="AJ29" s="33">
        <f t="shared" si="23"/>
        <v>0</v>
      </c>
      <c r="AK29" s="38">
        <f t="shared" si="24"/>
        <v>0</v>
      </c>
      <c r="AL29" s="40">
        <v>0</v>
      </c>
      <c r="AM29" s="33">
        <f t="shared" si="25"/>
        <v>0</v>
      </c>
      <c r="AN29" s="33">
        <f t="shared" si="26"/>
        <v>0</v>
      </c>
      <c r="AO29" s="33">
        <f t="shared" si="27"/>
        <v>0</v>
      </c>
      <c r="AP29" s="38">
        <f t="shared" si="28"/>
        <v>0</v>
      </c>
      <c r="AQ29" s="37">
        <v>0</v>
      </c>
      <c r="AR29" s="33">
        <f t="shared" ref="AR29:AR66" si="53">ROUND(AQ29/4,0)</f>
        <v>0</v>
      </c>
      <c r="AS29" s="33">
        <f t="shared" ref="AS29:AS66" si="54">ROUND(AQ29/4,0)</f>
        <v>0</v>
      </c>
      <c r="AT29" s="33">
        <f t="shared" ref="AT29:AT66" si="55">ROUND(AQ29/4,0)</f>
        <v>0</v>
      </c>
      <c r="AU29" s="38">
        <f t="shared" ref="AU29:AU66" si="56">AQ29-AR29-AS29-AT29</f>
        <v>0</v>
      </c>
      <c r="AV29" s="37">
        <v>0</v>
      </c>
      <c r="AW29" s="33">
        <f t="shared" ref="AW29:AW66" si="57">ROUND(AV29/4,0)</f>
        <v>0</v>
      </c>
      <c r="AX29" s="33">
        <f t="shared" ref="AX29:AX66" si="58">ROUND(AV29/4,0)</f>
        <v>0</v>
      </c>
      <c r="AY29" s="33">
        <f t="shared" ref="AY29:AY66" si="59">ROUND(AV29/4,0)</f>
        <v>0</v>
      </c>
      <c r="AZ29" s="38">
        <f t="shared" ref="AZ29:AZ66" si="60">AV29-AW29-AX29-AY29</f>
        <v>0</v>
      </c>
    </row>
    <row r="30" spans="1:52" x14ac:dyDescent="0.25">
      <c r="A30" s="8">
        <f>Список!A30</f>
        <v>24</v>
      </c>
      <c r="B30" s="25" t="str">
        <f>Список!B30</f>
        <v>ГБУ "КУРГАНСКАЯ ДЕТСКАЯ ПОЛИКЛИНИКА"</v>
      </c>
      <c r="C30" s="40">
        <v>0</v>
      </c>
      <c r="D30" s="33">
        <v>0</v>
      </c>
      <c r="E30" s="33">
        <f t="shared" si="0"/>
        <v>0</v>
      </c>
      <c r="F30" s="33">
        <f t="shared" si="1"/>
        <v>0</v>
      </c>
      <c r="G30" s="38">
        <f t="shared" si="2"/>
        <v>0</v>
      </c>
      <c r="H30" s="40"/>
      <c r="I30" s="33">
        <f t="shared" si="3"/>
        <v>0</v>
      </c>
      <c r="J30" s="33">
        <f t="shared" si="4"/>
        <v>0</v>
      </c>
      <c r="K30" s="33">
        <f t="shared" si="5"/>
        <v>0</v>
      </c>
      <c r="L30" s="38">
        <f t="shared" si="6"/>
        <v>0</v>
      </c>
      <c r="M30" s="40"/>
      <c r="N30" s="33">
        <f t="shared" si="7"/>
        <v>0</v>
      </c>
      <c r="O30" s="33">
        <f t="shared" si="8"/>
        <v>0</v>
      </c>
      <c r="P30" s="33">
        <f t="shared" si="9"/>
        <v>0</v>
      </c>
      <c r="Q30" s="38">
        <f t="shared" si="10"/>
        <v>0</v>
      </c>
      <c r="R30" s="40">
        <v>19169</v>
      </c>
      <c r="S30" s="33">
        <f t="shared" si="11"/>
        <v>4792</v>
      </c>
      <c r="T30" s="33">
        <f t="shared" si="12"/>
        <v>4792</v>
      </c>
      <c r="U30" s="33">
        <f t="shared" si="13"/>
        <v>4792</v>
      </c>
      <c r="V30" s="38">
        <f t="shared" si="14"/>
        <v>4793</v>
      </c>
      <c r="W30" s="40">
        <v>4000</v>
      </c>
      <c r="X30" s="33">
        <v>1000</v>
      </c>
      <c r="Y30" s="33">
        <f t="shared" si="15"/>
        <v>1000</v>
      </c>
      <c r="Z30" s="33">
        <f t="shared" si="16"/>
        <v>1000</v>
      </c>
      <c r="AA30" s="38">
        <f t="shared" si="17"/>
        <v>1000</v>
      </c>
      <c r="AB30" s="40">
        <v>140</v>
      </c>
      <c r="AC30" s="33">
        <v>38</v>
      </c>
      <c r="AD30" s="33">
        <f t="shared" si="18"/>
        <v>35</v>
      </c>
      <c r="AE30" s="33">
        <f t="shared" si="19"/>
        <v>35</v>
      </c>
      <c r="AF30" s="38">
        <f t="shared" si="20"/>
        <v>32</v>
      </c>
      <c r="AG30" s="40"/>
      <c r="AH30" s="33">
        <f t="shared" si="21"/>
        <v>0</v>
      </c>
      <c r="AI30" s="33">
        <f t="shared" si="22"/>
        <v>0</v>
      </c>
      <c r="AJ30" s="33">
        <f t="shared" si="23"/>
        <v>0</v>
      </c>
      <c r="AK30" s="38">
        <f t="shared" si="24"/>
        <v>0</v>
      </c>
      <c r="AL30" s="40">
        <v>0</v>
      </c>
      <c r="AM30" s="33">
        <f t="shared" si="25"/>
        <v>0</v>
      </c>
      <c r="AN30" s="33">
        <f t="shared" si="26"/>
        <v>0</v>
      </c>
      <c r="AO30" s="33">
        <f t="shared" si="27"/>
        <v>0</v>
      </c>
      <c r="AP30" s="38">
        <f t="shared" si="28"/>
        <v>0</v>
      </c>
      <c r="AQ30" s="37">
        <v>0</v>
      </c>
      <c r="AR30" s="33">
        <f t="shared" si="53"/>
        <v>0</v>
      </c>
      <c r="AS30" s="33">
        <f t="shared" si="54"/>
        <v>0</v>
      </c>
      <c r="AT30" s="33">
        <f t="shared" si="55"/>
        <v>0</v>
      </c>
      <c r="AU30" s="38">
        <f t="shared" si="56"/>
        <v>0</v>
      </c>
      <c r="AV30" s="37">
        <v>0</v>
      </c>
      <c r="AW30" s="33">
        <f t="shared" si="57"/>
        <v>0</v>
      </c>
      <c r="AX30" s="33">
        <f t="shared" si="58"/>
        <v>0</v>
      </c>
      <c r="AY30" s="33">
        <f t="shared" si="59"/>
        <v>0</v>
      </c>
      <c r="AZ30" s="38">
        <f t="shared" si="60"/>
        <v>0</v>
      </c>
    </row>
    <row r="31" spans="1:52" x14ac:dyDescent="0.25">
      <c r="A31" s="8">
        <f>Список!A31</f>
        <v>25</v>
      </c>
      <c r="B31" s="25" t="str">
        <f>Список!B31</f>
        <v>ГБУ "КУРГАНСКАЯ ПОЛИКЛИНИКА №1"</v>
      </c>
      <c r="C31" s="40">
        <v>4960</v>
      </c>
      <c r="D31" s="33">
        <v>1240</v>
      </c>
      <c r="E31" s="33">
        <f t="shared" si="0"/>
        <v>1240</v>
      </c>
      <c r="F31" s="33">
        <f t="shared" si="1"/>
        <v>1240</v>
      </c>
      <c r="G31" s="38">
        <f t="shared" si="2"/>
        <v>1240</v>
      </c>
      <c r="H31" s="40"/>
      <c r="I31" s="33">
        <f t="shared" si="3"/>
        <v>0</v>
      </c>
      <c r="J31" s="33">
        <f t="shared" si="4"/>
        <v>0</v>
      </c>
      <c r="K31" s="33">
        <f t="shared" si="5"/>
        <v>0</v>
      </c>
      <c r="L31" s="38">
        <f t="shared" si="6"/>
        <v>0</v>
      </c>
      <c r="M31" s="40"/>
      <c r="N31" s="33">
        <f t="shared" si="7"/>
        <v>0</v>
      </c>
      <c r="O31" s="33">
        <f t="shared" si="8"/>
        <v>0</v>
      </c>
      <c r="P31" s="33">
        <f t="shared" si="9"/>
        <v>0</v>
      </c>
      <c r="Q31" s="38">
        <f t="shared" si="10"/>
        <v>0</v>
      </c>
      <c r="R31" s="40">
        <v>30994</v>
      </c>
      <c r="S31" s="33">
        <f t="shared" si="11"/>
        <v>7749</v>
      </c>
      <c r="T31" s="33">
        <f t="shared" si="12"/>
        <v>7749</v>
      </c>
      <c r="U31" s="33">
        <f t="shared" si="13"/>
        <v>7749</v>
      </c>
      <c r="V31" s="38">
        <f t="shared" si="14"/>
        <v>7747</v>
      </c>
      <c r="W31" s="40">
        <v>12200</v>
      </c>
      <c r="X31" s="33">
        <v>3375</v>
      </c>
      <c r="Y31" s="33">
        <f t="shared" si="15"/>
        <v>3050</v>
      </c>
      <c r="Z31" s="33">
        <f t="shared" si="16"/>
        <v>3050</v>
      </c>
      <c r="AA31" s="38">
        <f t="shared" si="17"/>
        <v>2725</v>
      </c>
      <c r="AB31" s="40">
        <v>5248</v>
      </c>
      <c r="AC31" s="33">
        <v>1308</v>
      </c>
      <c r="AD31" s="33">
        <f t="shared" si="18"/>
        <v>1312</v>
      </c>
      <c r="AE31" s="33">
        <f t="shared" si="19"/>
        <v>1312</v>
      </c>
      <c r="AF31" s="38">
        <f t="shared" si="20"/>
        <v>1316</v>
      </c>
      <c r="AG31" s="40"/>
      <c r="AH31" s="33">
        <f t="shared" si="21"/>
        <v>0</v>
      </c>
      <c r="AI31" s="33">
        <f t="shared" si="22"/>
        <v>0</v>
      </c>
      <c r="AJ31" s="33">
        <f t="shared" si="23"/>
        <v>0</v>
      </c>
      <c r="AK31" s="38">
        <f t="shared" si="24"/>
        <v>0</v>
      </c>
      <c r="AL31" s="40">
        <v>0</v>
      </c>
      <c r="AM31" s="33">
        <f t="shared" si="25"/>
        <v>0</v>
      </c>
      <c r="AN31" s="33">
        <f t="shared" si="26"/>
        <v>0</v>
      </c>
      <c r="AO31" s="33">
        <f t="shared" si="27"/>
        <v>0</v>
      </c>
      <c r="AP31" s="38">
        <f t="shared" si="28"/>
        <v>0</v>
      </c>
      <c r="AQ31" s="37">
        <v>0</v>
      </c>
      <c r="AR31" s="33">
        <f t="shared" si="53"/>
        <v>0</v>
      </c>
      <c r="AS31" s="33">
        <f t="shared" si="54"/>
        <v>0</v>
      </c>
      <c r="AT31" s="33">
        <f t="shared" si="55"/>
        <v>0</v>
      </c>
      <c r="AU31" s="38">
        <f t="shared" si="56"/>
        <v>0</v>
      </c>
      <c r="AV31" s="37">
        <v>0</v>
      </c>
      <c r="AW31" s="33">
        <f t="shared" si="57"/>
        <v>0</v>
      </c>
      <c r="AX31" s="33">
        <f t="shared" si="58"/>
        <v>0</v>
      </c>
      <c r="AY31" s="33">
        <f t="shared" si="59"/>
        <v>0</v>
      </c>
      <c r="AZ31" s="38">
        <f t="shared" si="60"/>
        <v>0</v>
      </c>
    </row>
    <row r="32" spans="1:52" x14ac:dyDescent="0.25">
      <c r="A32" s="8">
        <f>Список!A32</f>
        <v>26</v>
      </c>
      <c r="B32" s="25" t="str">
        <f>Список!B32</f>
        <v>ГБУ "КУРГАНСКАЯ ПОЛИКЛИНИКА №2"</v>
      </c>
      <c r="C32" s="40">
        <v>0</v>
      </c>
      <c r="D32" s="33">
        <v>0</v>
      </c>
      <c r="E32" s="33">
        <f t="shared" si="0"/>
        <v>0</v>
      </c>
      <c r="F32" s="33">
        <f t="shared" si="1"/>
        <v>0</v>
      </c>
      <c r="G32" s="38">
        <f t="shared" si="2"/>
        <v>0</v>
      </c>
      <c r="H32" s="40"/>
      <c r="I32" s="33">
        <f t="shared" si="3"/>
        <v>0</v>
      </c>
      <c r="J32" s="33">
        <f t="shared" si="4"/>
        <v>0</v>
      </c>
      <c r="K32" s="33">
        <f t="shared" si="5"/>
        <v>0</v>
      </c>
      <c r="L32" s="38">
        <f t="shared" si="6"/>
        <v>0</v>
      </c>
      <c r="M32" s="40"/>
      <c r="N32" s="33">
        <f t="shared" si="7"/>
        <v>0</v>
      </c>
      <c r="O32" s="33">
        <f t="shared" si="8"/>
        <v>0</v>
      </c>
      <c r="P32" s="33">
        <f t="shared" si="9"/>
        <v>0</v>
      </c>
      <c r="Q32" s="38">
        <f t="shared" si="10"/>
        <v>0</v>
      </c>
      <c r="R32" s="40">
        <v>30002</v>
      </c>
      <c r="S32" s="33">
        <f t="shared" si="11"/>
        <v>7501</v>
      </c>
      <c r="T32" s="33">
        <f t="shared" si="12"/>
        <v>7501</v>
      </c>
      <c r="U32" s="33">
        <f t="shared" si="13"/>
        <v>7501</v>
      </c>
      <c r="V32" s="38">
        <f t="shared" si="14"/>
        <v>7499</v>
      </c>
      <c r="W32" s="40">
        <v>6000</v>
      </c>
      <c r="X32" s="33">
        <v>1500</v>
      </c>
      <c r="Y32" s="33">
        <f t="shared" si="15"/>
        <v>1500</v>
      </c>
      <c r="Z32" s="33">
        <f t="shared" si="16"/>
        <v>1500</v>
      </c>
      <c r="AA32" s="38">
        <f t="shared" si="17"/>
        <v>1500</v>
      </c>
      <c r="AB32" s="40">
        <v>6376</v>
      </c>
      <c r="AC32" s="33">
        <v>1528</v>
      </c>
      <c r="AD32" s="33">
        <f t="shared" si="18"/>
        <v>1594</v>
      </c>
      <c r="AE32" s="33">
        <f t="shared" si="19"/>
        <v>1594</v>
      </c>
      <c r="AF32" s="38">
        <f t="shared" si="20"/>
        <v>1660</v>
      </c>
      <c r="AG32" s="40"/>
      <c r="AH32" s="33">
        <f t="shared" si="21"/>
        <v>0</v>
      </c>
      <c r="AI32" s="33">
        <f t="shared" si="22"/>
        <v>0</v>
      </c>
      <c r="AJ32" s="33">
        <f t="shared" si="23"/>
        <v>0</v>
      </c>
      <c r="AK32" s="38">
        <f t="shared" si="24"/>
        <v>0</v>
      </c>
      <c r="AL32" s="40">
        <v>0</v>
      </c>
      <c r="AM32" s="33">
        <f t="shared" si="25"/>
        <v>0</v>
      </c>
      <c r="AN32" s="33">
        <f t="shared" si="26"/>
        <v>0</v>
      </c>
      <c r="AO32" s="33">
        <f t="shared" si="27"/>
        <v>0</v>
      </c>
      <c r="AP32" s="38">
        <f t="shared" si="28"/>
        <v>0</v>
      </c>
      <c r="AQ32" s="37">
        <v>0</v>
      </c>
      <c r="AR32" s="33">
        <f t="shared" si="53"/>
        <v>0</v>
      </c>
      <c r="AS32" s="33">
        <f t="shared" si="54"/>
        <v>0</v>
      </c>
      <c r="AT32" s="33">
        <f t="shared" si="55"/>
        <v>0</v>
      </c>
      <c r="AU32" s="38">
        <f t="shared" si="56"/>
        <v>0</v>
      </c>
      <c r="AV32" s="37">
        <v>0</v>
      </c>
      <c r="AW32" s="33">
        <f t="shared" si="57"/>
        <v>0</v>
      </c>
      <c r="AX32" s="33">
        <f t="shared" si="58"/>
        <v>0</v>
      </c>
      <c r="AY32" s="33">
        <f t="shared" si="59"/>
        <v>0</v>
      </c>
      <c r="AZ32" s="38">
        <f t="shared" si="60"/>
        <v>0</v>
      </c>
    </row>
    <row r="33" spans="1:52" x14ac:dyDescent="0.25">
      <c r="A33" s="8">
        <f>Список!A33</f>
        <v>27</v>
      </c>
      <c r="B33" s="25" t="str">
        <f>Список!B33</f>
        <v>ГБУ "КУРГАНСКАЯ ДЕТСКАЯ СТОМАТОЛОГИЧЕСКАЯ ПОЛИКЛИНИКА"</v>
      </c>
      <c r="C33" s="40">
        <v>0</v>
      </c>
      <c r="D33" s="33">
        <v>0</v>
      </c>
      <c r="E33" s="33">
        <f t="shared" si="0"/>
        <v>0</v>
      </c>
      <c r="F33" s="33">
        <f t="shared" si="1"/>
        <v>0</v>
      </c>
      <c r="G33" s="38">
        <f t="shared" si="2"/>
        <v>0</v>
      </c>
      <c r="H33" s="40"/>
      <c r="I33" s="33">
        <f t="shared" si="3"/>
        <v>0</v>
      </c>
      <c r="J33" s="33">
        <f t="shared" si="4"/>
        <v>0</v>
      </c>
      <c r="K33" s="33">
        <f t="shared" si="5"/>
        <v>0</v>
      </c>
      <c r="L33" s="38">
        <f t="shared" si="6"/>
        <v>0</v>
      </c>
      <c r="M33" s="40"/>
      <c r="N33" s="33">
        <f t="shared" si="7"/>
        <v>0</v>
      </c>
      <c r="O33" s="33">
        <f t="shared" si="8"/>
        <v>0</v>
      </c>
      <c r="P33" s="33">
        <f t="shared" si="9"/>
        <v>0</v>
      </c>
      <c r="Q33" s="38">
        <f t="shared" si="10"/>
        <v>0</v>
      </c>
      <c r="R33" s="40">
        <v>0</v>
      </c>
      <c r="S33" s="33">
        <f t="shared" si="11"/>
        <v>0</v>
      </c>
      <c r="T33" s="33">
        <f t="shared" si="12"/>
        <v>0</v>
      </c>
      <c r="U33" s="33">
        <f t="shared" si="13"/>
        <v>0</v>
      </c>
      <c r="V33" s="38">
        <f t="shared" si="14"/>
        <v>0</v>
      </c>
      <c r="W33" s="40">
        <v>0</v>
      </c>
      <c r="X33" s="33">
        <v>0</v>
      </c>
      <c r="Y33" s="33">
        <f t="shared" si="15"/>
        <v>0</v>
      </c>
      <c r="Z33" s="33">
        <f t="shared" si="16"/>
        <v>0</v>
      </c>
      <c r="AA33" s="38">
        <f t="shared" si="17"/>
        <v>0</v>
      </c>
      <c r="AB33" s="40">
        <v>0</v>
      </c>
      <c r="AC33" s="33">
        <v>0</v>
      </c>
      <c r="AD33" s="33">
        <f t="shared" si="18"/>
        <v>0</v>
      </c>
      <c r="AE33" s="33">
        <f t="shared" si="19"/>
        <v>0</v>
      </c>
      <c r="AF33" s="38">
        <f t="shared" si="20"/>
        <v>0</v>
      </c>
      <c r="AG33" s="40"/>
      <c r="AH33" s="33">
        <f t="shared" si="21"/>
        <v>0</v>
      </c>
      <c r="AI33" s="33">
        <f t="shared" si="22"/>
        <v>0</v>
      </c>
      <c r="AJ33" s="33">
        <f t="shared" si="23"/>
        <v>0</v>
      </c>
      <c r="AK33" s="38">
        <f t="shared" si="24"/>
        <v>0</v>
      </c>
      <c r="AL33" s="40">
        <v>0</v>
      </c>
      <c r="AM33" s="33">
        <f t="shared" si="25"/>
        <v>0</v>
      </c>
      <c r="AN33" s="33">
        <f t="shared" si="26"/>
        <v>0</v>
      </c>
      <c r="AO33" s="33">
        <f t="shared" si="27"/>
        <v>0</v>
      </c>
      <c r="AP33" s="38">
        <f t="shared" si="28"/>
        <v>0</v>
      </c>
      <c r="AQ33" s="37">
        <v>0</v>
      </c>
      <c r="AR33" s="33">
        <f t="shared" si="53"/>
        <v>0</v>
      </c>
      <c r="AS33" s="33">
        <f t="shared" si="54"/>
        <v>0</v>
      </c>
      <c r="AT33" s="33">
        <f t="shared" si="55"/>
        <v>0</v>
      </c>
      <c r="AU33" s="38">
        <f t="shared" si="56"/>
        <v>0</v>
      </c>
      <c r="AV33" s="37">
        <v>0</v>
      </c>
      <c r="AW33" s="33">
        <f t="shared" si="57"/>
        <v>0</v>
      </c>
      <c r="AX33" s="33">
        <f t="shared" si="58"/>
        <v>0</v>
      </c>
      <c r="AY33" s="33">
        <f t="shared" si="59"/>
        <v>0</v>
      </c>
      <c r="AZ33" s="38">
        <f t="shared" si="60"/>
        <v>0</v>
      </c>
    </row>
    <row r="34" spans="1:52" x14ac:dyDescent="0.25">
      <c r="A34" s="8">
        <f>Список!A34</f>
        <v>28</v>
      </c>
      <c r="B34" s="25" t="str">
        <f>Список!B34</f>
        <v>МАУЗ "КУРГАНСКАЯ ГОРОДСКАЯ СТОМАТОЛОГИЧЕСКАЯ ПОЛИКЛИНИКА"</v>
      </c>
      <c r="C34" s="40">
        <v>0</v>
      </c>
      <c r="D34" s="33">
        <v>0</v>
      </c>
      <c r="E34" s="33">
        <f t="shared" si="0"/>
        <v>0</v>
      </c>
      <c r="F34" s="33">
        <f t="shared" si="1"/>
        <v>0</v>
      </c>
      <c r="G34" s="38">
        <f t="shared" si="2"/>
        <v>0</v>
      </c>
      <c r="H34" s="40"/>
      <c r="I34" s="33">
        <f t="shared" si="3"/>
        <v>0</v>
      </c>
      <c r="J34" s="33">
        <f t="shared" si="4"/>
        <v>0</v>
      </c>
      <c r="K34" s="33">
        <f t="shared" si="5"/>
        <v>0</v>
      </c>
      <c r="L34" s="38">
        <f t="shared" si="6"/>
        <v>0</v>
      </c>
      <c r="M34" s="40"/>
      <c r="N34" s="33">
        <f t="shared" si="7"/>
        <v>0</v>
      </c>
      <c r="O34" s="33">
        <f t="shared" si="8"/>
        <v>0</v>
      </c>
      <c r="P34" s="33">
        <f t="shared" si="9"/>
        <v>0</v>
      </c>
      <c r="Q34" s="38">
        <f t="shared" si="10"/>
        <v>0</v>
      </c>
      <c r="R34" s="40">
        <v>0</v>
      </c>
      <c r="S34" s="33">
        <f t="shared" si="11"/>
        <v>0</v>
      </c>
      <c r="T34" s="33">
        <f t="shared" si="12"/>
        <v>0</v>
      </c>
      <c r="U34" s="33">
        <f t="shared" si="13"/>
        <v>0</v>
      </c>
      <c r="V34" s="38">
        <f t="shared" si="14"/>
        <v>0</v>
      </c>
      <c r="W34" s="40">
        <v>0</v>
      </c>
      <c r="X34" s="33">
        <v>0</v>
      </c>
      <c r="Y34" s="33">
        <f t="shared" si="15"/>
        <v>0</v>
      </c>
      <c r="Z34" s="33">
        <f t="shared" si="16"/>
        <v>0</v>
      </c>
      <c r="AA34" s="38">
        <f t="shared" si="17"/>
        <v>0</v>
      </c>
      <c r="AB34" s="40">
        <v>0</v>
      </c>
      <c r="AC34" s="33">
        <v>0</v>
      </c>
      <c r="AD34" s="33">
        <f t="shared" si="18"/>
        <v>0</v>
      </c>
      <c r="AE34" s="33">
        <f t="shared" si="19"/>
        <v>0</v>
      </c>
      <c r="AF34" s="38">
        <f t="shared" si="20"/>
        <v>0</v>
      </c>
      <c r="AG34" s="40"/>
      <c r="AH34" s="33">
        <f t="shared" si="21"/>
        <v>0</v>
      </c>
      <c r="AI34" s="33">
        <f t="shared" si="22"/>
        <v>0</v>
      </c>
      <c r="AJ34" s="33">
        <f t="shared" si="23"/>
        <v>0</v>
      </c>
      <c r="AK34" s="38">
        <f t="shared" si="24"/>
        <v>0</v>
      </c>
      <c r="AL34" s="40">
        <v>0</v>
      </c>
      <c r="AM34" s="33">
        <f t="shared" si="25"/>
        <v>0</v>
      </c>
      <c r="AN34" s="33">
        <f t="shared" si="26"/>
        <v>0</v>
      </c>
      <c r="AO34" s="33">
        <f t="shared" si="27"/>
        <v>0</v>
      </c>
      <c r="AP34" s="38">
        <f t="shared" si="28"/>
        <v>0</v>
      </c>
      <c r="AQ34" s="37">
        <v>0</v>
      </c>
      <c r="AR34" s="33">
        <f t="shared" si="53"/>
        <v>0</v>
      </c>
      <c r="AS34" s="33">
        <f t="shared" si="54"/>
        <v>0</v>
      </c>
      <c r="AT34" s="33">
        <f t="shared" si="55"/>
        <v>0</v>
      </c>
      <c r="AU34" s="38">
        <f t="shared" si="56"/>
        <v>0</v>
      </c>
      <c r="AV34" s="37">
        <v>0</v>
      </c>
      <c r="AW34" s="33">
        <f t="shared" si="57"/>
        <v>0</v>
      </c>
      <c r="AX34" s="33">
        <f t="shared" si="58"/>
        <v>0</v>
      </c>
      <c r="AY34" s="33">
        <f t="shared" si="59"/>
        <v>0</v>
      </c>
      <c r="AZ34" s="38">
        <f t="shared" si="60"/>
        <v>0</v>
      </c>
    </row>
    <row r="35" spans="1:52" x14ac:dyDescent="0.25">
      <c r="A35" s="8">
        <f>Список!A35</f>
        <v>29</v>
      </c>
      <c r="B35" s="25" t="str">
        <f>Список!B35</f>
        <v>ГБУ "Шадринская городская больница"</v>
      </c>
      <c r="C35" s="40">
        <v>4100</v>
      </c>
      <c r="D35" s="33">
        <v>1025</v>
      </c>
      <c r="E35" s="33">
        <f t="shared" si="0"/>
        <v>1025</v>
      </c>
      <c r="F35" s="33">
        <f t="shared" si="1"/>
        <v>1025</v>
      </c>
      <c r="G35" s="38">
        <f t="shared" si="2"/>
        <v>1025</v>
      </c>
      <c r="H35" s="40"/>
      <c r="I35" s="33">
        <f t="shared" si="3"/>
        <v>0</v>
      </c>
      <c r="J35" s="33">
        <f t="shared" si="4"/>
        <v>0</v>
      </c>
      <c r="K35" s="33">
        <f t="shared" si="5"/>
        <v>0</v>
      </c>
      <c r="L35" s="38">
        <f t="shared" si="6"/>
        <v>0</v>
      </c>
      <c r="M35" s="40">
        <v>1350</v>
      </c>
      <c r="N35" s="33">
        <f t="shared" si="7"/>
        <v>338</v>
      </c>
      <c r="O35" s="33">
        <f t="shared" si="8"/>
        <v>338</v>
      </c>
      <c r="P35" s="33">
        <f t="shared" si="9"/>
        <v>338</v>
      </c>
      <c r="Q35" s="38">
        <f t="shared" si="10"/>
        <v>336</v>
      </c>
      <c r="R35" s="40">
        <v>18161</v>
      </c>
      <c r="S35" s="33">
        <f t="shared" si="11"/>
        <v>4540</v>
      </c>
      <c r="T35" s="33">
        <f t="shared" si="12"/>
        <v>4540</v>
      </c>
      <c r="U35" s="33">
        <f t="shared" si="13"/>
        <v>4540</v>
      </c>
      <c r="V35" s="38">
        <f t="shared" si="14"/>
        <v>4541</v>
      </c>
      <c r="W35" s="40">
        <v>2100</v>
      </c>
      <c r="X35" s="33">
        <v>525</v>
      </c>
      <c r="Y35" s="33">
        <f t="shared" si="15"/>
        <v>525</v>
      </c>
      <c r="Z35" s="33">
        <f t="shared" si="16"/>
        <v>525</v>
      </c>
      <c r="AA35" s="38">
        <f t="shared" si="17"/>
        <v>525</v>
      </c>
      <c r="AB35" s="40">
        <v>1159</v>
      </c>
      <c r="AC35" s="33">
        <v>303</v>
      </c>
      <c r="AD35" s="33">
        <f t="shared" si="18"/>
        <v>290</v>
      </c>
      <c r="AE35" s="33">
        <f t="shared" si="19"/>
        <v>290</v>
      </c>
      <c r="AF35" s="38">
        <f t="shared" si="20"/>
        <v>276</v>
      </c>
      <c r="AG35" s="40"/>
      <c r="AH35" s="33">
        <f t="shared" si="21"/>
        <v>0</v>
      </c>
      <c r="AI35" s="33">
        <f t="shared" si="22"/>
        <v>0</v>
      </c>
      <c r="AJ35" s="33">
        <f t="shared" si="23"/>
        <v>0</v>
      </c>
      <c r="AK35" s="38">
        <f t="shared" si="24"/>
        <v>0</v>
      </c>
      <c r="AL35" s="40">
        <v>0</v>
      </c>
      <c r="AM35" s="33">
        <f t="shared" si="25"/>
        <v>0</v>
      </c>
      <c r="AN35" s="33">
        <f t="shared" si="26"/>
        <v>0</v>
      </c>
      <c r="AO35" s="33">
        <f t="shared" si="27"/>
        <v>0</v>
      </c>
      <c r="AP35" s="38">
        <f t="shared" si="28"/>
        <v>0</v>
      </c>
      <c r="AQ35" s="37">
        <v>0</v>
      </c>
      <c r="AR35" s="33">
        <f t="shared" si="53"/>
        <v>0</v>
      </c>
      <c r="AS35" s="33">
        <f t="shared" si="54"/>
        <v>0</v>
      </c>
      <c r="AT35" s="33">
        <f t="shared" si="55"/>
        <v>0</v>
      </c>
      <c r="AU35" s="38">
        <f t="shared" si="56"/>
        <v>0</v>
      </c>
      <c r="AV35" s="37">
        <v>0</v>
      </c>
      <c r="AW35" s="33">
        <f t="shared" si="57"/>
        <v>0</v>
      </c>
      <c r="AX35" s="33">
        <f t="shared" si="58"/>
        <v>0</v>
      </c>
      <c r="AY35" s="33">
        <f t="shared" si="59"/>
        <v>0</v>
      </c>
      <c r="AZ35" s="38">
        <f t="shared" si="60"/>
        <v>0</v>
      </c>
    </row>
    <row r="36" spans="1:52" x14ac:dyDescent="0.25">
      <c r="A36" s="8">
        <f>Список!A36</f>
        <v>30</v>
      </c>
      <c r="B36" s="25" t="str">
        <f>Список!B36</f>
        <v>ЧУЗ "РЖД-МЕДИЦИНА" Г.КУРГАН"</v>
      </c>
      <c r="C36" s="40">
        <v>0</v>
      </c>
      <c r="D36" s="33">
        <v>0</v>
      </c>
      <c r="E36" s="33">
        <f t="shared" si="0"/>
        <v>0</v>
      </c>
      <c r="F36" s="33">
        <f t="shared" si="1"/>
        <v>0</v>
      </c>
      <c r="G36" s="38">
        <f t="shared" si="2"/>
        <v>0</v>
      </c>
      <c r="H36" s="40"/>
      <c r="I36" s="33">
        <f t="shared" si="3"/>
        <v>0</v>
      </c>
      <c r="J36" s="33">
        <f t="shared" si="4"/>
        <v>0</v>
      </c>
      <c r="K36" s="33">
        <f t="shared" si="5"/>
        <v>0</v>
      </c>
      <c r="L36" s="38">
        <f t="shared" si="6"/>
        <v>0</v>
      </c>
      <c r="M36" s="40">
        <v>850</v>
      </c>
      <c r="N36" s="33">
        <f t="shared" si="7"/>
        <v>213</v>
      </c>
      <c r="O36" s="33">
        <f t="shared" si="8"/>
        <v>213</v>
      </c>
      <c r="P36" s="33">
        <f t="shared" si="9"/>
        <v>213</v>
      </c>
      <c r="Q36" s="38">
        <f t="shared" si="10"/>
        <v>211</v>
      </c>
      <c r="R36" s="40">
        <v>2179</v>
      </c>
      <c r="S36" s="33">
        <f t="shared" si="11"/>
        <v>545</v>
      </c>
      <c r="T36" s="33">
        <f t="shared" si="12"/>
        <v>545</v>
      </c>
      <c r="U36" s="33">
        <f t="shared" si="13"/>
        <v>545</v>
      </c>
      <c r="V36" s="38">
        <f t="shared" si="14"/>
        <v>544</v>
      </c>
      <c r="W36" s="40">
        <v>1000</v>
      </c>
      <c r="X36" s="33">
        <v>250</v>
      </c>
      <c r="Y36" s="33">
        <f t="shared" si="15"/>
        <v>250</v>
      </c>
      <c r="Z36" s="33">
        <f t="shared" si="16"/>
        <v>250</v>
      </c>
      <c r="AA36" s="38">
        <f t="shared" si="17"/>
        <v>250</v>
      </c>
      <c r="AB36" s="40">
        <v>18</v>
      </c>
      <c r="AC36" s="33">
        <v>5</v>
      </c>
      <c r="AD36" s="33">
        <f t="shared" si="18"/>
        <v>5</v>
      </c>
      <c r="AE36" s="33">
        <f t="shared" si="19"/>
        <v>5</v>
      </c>
      <c r="AF36" s="38">
        <f t="shared" si="20"/>
        <v>3</v>
      </c>
      <c r="AG36" s="40"/>
      <c r="AH36" s="33">
        <f t="shared" si="21"/>
        <v>0</v>
      </c>
      <c r="AI36" s="33">
        <f t="shared" si="22"/>
        <v>0</v>
      </c>
      <c r="AJ36" s="33">
        <f t="shared" si="23"/>
        <v>0</v>
      </c>
      <c r="AK36" s="38">
        <f t="shared" si="24"/>
        <v>0</v>
      </c>
      <c r="AL36" s="40">
        <v>0</v>
      </c>
      <c r="AM36" s="33">
        <f t="shared" si="25"/>
        <v>0</v>
      </c>
      <c r="AN36" s="33">
        <f t="shared" si="26"/>
        <v>0</v>
      </c>
      <c r="AO36" s="33">
        <f t="shared" si="27"/>
        <v>0</v>
      </c>
      <c r="AP36" s="38">
        <f t="shared" si="28"/>
        <v>0</v>
      </c>
      <c r="AQ36" s="37">
        <v>0</v>
      </c>
      <c r="AR36" s="33">
        <f t="shared" si="53"/>
        <v>0</v>
      </c>
      <c r="AS36" s="33">
        <f t="shared" si="54"/>
        <v>0</v>
      </c>
      <c r="AT36" s="33">
        <f t="shared" si="55"/>
        <v>0</v>
      </c>
      <c r="AU36" s="38">
        <f t="shared" si="56"/>
        <v>0</v>
      </c>
      <c r="AV36" s="37">
        <v>0</v>
      </c>
      <c r="AW36" s="33">
        <f t="shared" si="57"/>
        <v>0</v>
      </c>
      <c r="AX36" s="33">
        <f t="shared" si="58"/>
        <v>0</v>
      </c>
      <c r="AY36" s="33">
        <f t="shared" si="59"/>
        <v>0</v>
      </c>
      <c r="AZ36" s="38">
        <f t="shared" si="60"/>
        <v>0</v>
      </c>
    </row>
    <row r="37" spans="1:52" x14ac:dyDescent="0.25">
      <c r="A37" s="8">
        <f>Список!A37</f>
        <v>31</v>
      </c>
      <c r="B37" s="25" t="str">
        <f>Список!B37</f>
        <v>ФКУЗ "МСЧ МВД РОССИИ ПО КУРГАНСКОЙ ОБЛАСТИ"</v>
      </c>
      <c r="C37" s="40">
        <v>0</v>
      </c>
      <c r="D37" s="33">
        <v>0</v>
      </c>
      <c r="E37" s="33">
        <f t="shared" si="0"/>
        <v>0</v>
      </c>
      <c r="F37" s="33">
        <f t="shared" si="1"/>
        <v>0</v>
      </c>
      <c r="G37" s="38">
        <f t="shared" si="2"/>
        <v>0</v>
      </c>
      <c r="H37" s="40"/>
      <c r="I37" s="33">
        <f t="shared" si="3"/>
        <v>0</v>
      </c>
      <c r="J37" s="33">
        <f t="shared" si="4"/>
        <v>0</v>
      </c>
      <c r="K37" s="33">
        <f t="shared" si="5"/>
        <v>0</v>
      </c>
      <c r="L37" s="38">
        <f t="shared" si="6"/>
        <v>0</v>
      </c>
      <c r="M37" s="40"/>
      <c r="N37" s="33">
        <f t="shared" si="7"/>
        <v>0</v>
      </c>
      <c r="O37" s="33">
        <f t="shared" si="8"/>
        <v>0</v>
      </c>
      <c r="P37" s="33">
        <f t="shared" si="9"/>
        <v>0</v>
      </c>
      <c r="Q37" s="38">
        <f t="shared" si="10"/>
        <v>0</v>
      </c>
      <c r="R37" s="40">
        <v>0</v>
      </c>
      <c r="S37" s="33">
        <f t="shared" si="11"/>
        <v>0</v>
      </c>
      <c r="T37" s="33">
        <f t="shared" si="12"/>
        <v>0</v>
      </c>
      <c r="U37" s="33">
        <f t="shared" si="13"/>
        <v>0</v>
      </c>
      <c r="V37" s="38">
        <f t="shared" si="14"/>
        <v>0</v>
      </c>
      <c r="W37" s="40">
        <v>0</v>
      </c>
      <c r="X37" s="33">
        <v>0</v>
      </c>
      <c r="Y37" s="33">
        <f t="shared" si="15"/>
        <v>0</v>
      </c>
      <c r="Z37" s="33">
        <f t="shared" si="16"/>
        <v>0</v>
      </c>
      <c r="AA37" s="38">
        <f t="shared" si="17"/>
        <v>0</v>
      </c>
      <c r="AB37" s="40">
        <v>0</v>
      </c>
      <c r="AC37" s="33">
        <v>0</v>
      </c>
      <c r="AD37" s="33">
        <f t="shared" si="18"/>
        <v>0</v>
      </c>
      <c r="AE37" s="33">
        <f t="shared" si="19"/>
        <v>0</v>
      </c>
      <c r="AF37" s="38">
        <f t="shared" si="20"/>
        <v>0</v>
      </c>
      <c r="AG37" s="40"/>
      <c r="AH37" s="33">
        <f t="shared" si="21"/>
        <v>0</v>
      </c>
      <c r="AI37" s="33">
        <f t="shared" si="22"/>
        <v>0</v>
      </c>
      <c r="AJ37" s="33">
        <f t="shared" si="23"/>
        <v>0</v>
      </c>
      <c r="AK37" s="38">
        <f t="shared" si="24"/>
        <v>0</v>
      </c>
      <c r="AL37" s="40">
        <v>0</v>
      </c>
      <c r="AM37" s="33">
        <f t="shared" si="25"/>
        <v>0</v>
      </c>
      <c r="AN37" s="33">
        <f t="shared" si="26"/>
        <v>0</v>
      </c>
      <c r="AO37" s="33">
        <f t="shared" si="27"/>
        <v>0</v>
      </c>
      <c r="AP37" s="38">
        <f t="shared" si="28"/>
        <v>0</v>
      </c>
      <c r="AQ37" s="37">
        <v>0</v>
      </c>
      <c r="AR37" s="33">
        <f t="shared" si="53"/>
        <v>0</v>
      </c>
      <c r="AS37" s="33">
        <f t="shared" si="54"/>
        <v>0</v>
      </c>
      <c r="AT37" s="33">
        <f t="shared" si="55"/>
        <v>0</v>
      </c>
      <c r="AU37" s="38">
        <f t="shared" si="56"/>
        <v>0</v>
      </c>
      <c r="AV37" s="37">
        <v>0</v>
      </c>
      <c r="AW37" s="33">
        <f t="shared" si="57"/>
        <v>0</v>
      </c>
      <c r="AX37" s="33">
        <f t="shared" si="58"/>
        <v>0</v>
      </c>
      <c r="AY37" s="33">
        <f t="shared" si="59"/>
        <v>0</v>
      </c>
      <c r="AZ37" s="38">
        <f t="shared" si="60"/>
        <v>0</v>
      </c>
    </row>
    <row r="38" spans="1:52" x14ac:dyDescent="0.25">
      <c r="A38" s="8">
        <f>Список!A38</f>
        <v>32</v>
      </c>
      <c r="B38" s="25" t="str">
        <f>Список!B38</f>
        <v>ПАО "КУРГАНМАШЗАВОД"</v>
      </c>
      <c r="C38" s="40">
        <v>0</v>
      </c>
      <c r="D38" s="33">
        <v>0</v>
      </c>
      <c r="E38" s="33">
        <f t="shared" si="0"/>
        <v>0</v>
      </c>
      <c r="F38" s="33">
        <f t="shared" si="1"/>
        <v>0</v>
      </c>
      <c r="G38" s="38">
        <f t="shared" si="2"/>
        <v>0</v>
      </c>
      <c r="H38" s="40"/>
      <c r="I38" s="33">
        <f t="shared" si="3"/>
        <v>0</v>
      </c>
      <c r="J38" s="33">
        <f t="shared" si="4"/>
        <v>0</v>
      </c>
      <c r="K38" s="33">
        <f t="shared" si="5"/>
        <v>0</v>
      </c>
      <c r="L38" s="38">
        <f t="shared" si="6"/>
        <v>0</v>
      </c>
      <c r="M38" s="40"/>
      <c r="N38" s="33">
        <f t="shared" si="7"/>
        <v>0</v>
      </c>
      <c r="O38" s="33">
        <f t="shared" si="8"/>
        <v>0</v>
      </c>
      <c r="P38" s="33">
        <f t="shared" si="9"/>
        <v>0</v>
      </c>
      <c r="Q38" s="38">
        <f t="shared" si="10"/>
        <v>0</v>
      </c>
      <c r="R38" s="40">
        <v>0</v>
      </c>
      <c r="S38" s="33">
        <f t="shared" si="11"/>
        <v>0</v>
      </c>
      <c r="T38" s="33">
        <f t="shared" si="12"/>
        <v>0</v>
      </c>
      <c r="U38" s="33">
        <f t="shared" si="13"/>
        <v>0</v>
      </c>
      <c r="V38" s="38">
        <f t="shared" si="14"/>
        <v>0</v>
      </c>
      <c r="W38" s="40">
        <v>0</v>
      </c>
      <c r="X38" s="33">
        <v>0</v>
      </c>
      <c r="Y38" s="33">
        <f t="shared" si="15"/>
        <v>0</v>
      </c>
      <c r="Z38" s="33">
        <f t="shared" si="16"/>
        <v>0</v>
      </c>
      <c r="AA38" s="38">
        <f t="shared" si="17"/>
        <v>0</v>
      </c>
      <c r="AB38" s="40">
        <v>149</v>
      </c>
      <c r="AC38" s="33">
        <v>37</v>
      </c>
      <c r="AD38" s="33">
        <f t="shared" si="18"/>
        <v>37</v>
      </c>
      <c r="AE38" s="33">
        <f t="shared" si="19"/>
        <v>37</v>
      </c>
      <c r="AF38" s="38">
        <f t="shared" si="20"/>
        <v>38</v>
      </c>
      <c r="AG38" s="40"/>
      <c r="AH38" s="33">
        <f t="shared" si="21"/>
        <v>0</v>
      </c>
      <c r="AI38" s="33">
        <f t="shared" si="22"/>
        <v>0</v>
      </c>
      <c r="AJ38" s="33">
        <f t="shared" si="23"/>
        <v>0</v>
      </c>
      <c r="AK38" s="38">
        <f t="shared" si="24"/>
        <v>0</v>
      </c>
      <c r="AL38" s="40">
        <v>0</v>
      </c>
      <c r="AM38" s="33">
        <f t="shared" si="25"/>
        <v>0</v>
      </c>
      <c r="AN38" s="33">
        <f t="shared" si="26"/>
        <v>0</v>
      </c>
      <c r="AO38" s="33">
        <f t="shared" si="27"/>
        <v>0</v>
      </c>
      <c r="AP38" s="38">
        <f t="shared" si="28"/>
        <v>0</v>
      </c>
      <c r="AQ38" s="37">
        <v>0</v>
      </c>
      <c r="AR38" s="33">
        <f t="shared" si="53"/>
        <v>0</v>
      </c>
      <c r="AS38" s="33">
        <f t="shared" si="54"/>
        <v>0</v>
      </c>
      <c r="AT38" s="33">
        <f t="shared" si="55"/>
        <v>0</v>
      </c>
      <c r="AU38" s="38">
        <f t="shared" si="56"/>
        <v>0</v>
      </c>
      <c r="AV38" s="37">
        <v>0</v>
      </c>
      <c r="AW38" s="33">
        <f t="shared" si="57"/>
        <v>0</v>
      </c>
      <c r="AX38" s="33">
        <f t="shared" si="58"/>
        <v>0</v>
      </c>
      <c r="AY38" s="33">
        <f t="shared" si="59"/>
        <v>0</v>
      </c>
      <c r="AZ38" s="38">
        <f t="shared" si="60"/>
        <v>0</v>
      </c>
    </row>
    <row r="39" spans="1:52" x14ac:dyDescent="0.25">
      <c r="A39" s="8">
        <f>Список!A39</f>
        <v>33</v>
      </c>
      <c r="B39" s="25" t="str">
        <f>Список!B39</f>
        <v>АО "ЦСМ"</v>
      </c>
      <c r="C39" s="40">
        <v>0</v>
      </c>
      <c r="D39" s="33">
        <v>0</v>
      </c>
      <c r="E39" s="33">
        <f t="shared" ref="E39:E66" si="61">ROUND(C39/4,0)</f>
        <v>0</v>
      </c>
      <c r="F39" s="33">
        <f t="shared" ref="F39:F66" si="62">ROUND(C39/4,0)</f>
        <v>0</v>
      </c>
      <c r="G39" s="38">
        <f t="shared" ref="G39:G66" si="63">C39-D39-E39-F39</f>
        <v>0</v>
      </c>
      <c r="H39" s="40"/>
      <c r="I39" s="33">
        <f t="shared" ref="I39:I66" si="64">ROUND(H39/4,0)</f>
        <v>0</v>
      </c>
      <c r="J39" s="33">
        <f t="shared" ref="J39:J66" si="65">ROUND(H39/4,0)</f>
        <v>0</v>
      </c>
      <c r="K39" s="33">
        <f t="shared" ref="K39:K66" si="66">ROUND(H39/4,0)</f>
        <v>0</v>
      </c>
      <c r="L39" s="38">
        <f t="shared" ref="L39:L66" si="67">H39-I39-J39-K39</f>
        <v>0</v>
      </c>
      <c r="M39" s="40"/>
      <c r="N39" s="33">
        <f t="shared" ref="N39:N66" si="68">ROUND(M39/4,0)</f>
        <v>0</v>
      </c>
      <c r="O39" s="33">
        <f t="shared" ref="O39:O66" si="69">ROUND(M39/4,0)</f>
        <v>0</v>
      </c>
      <c r="P39" s="33">
        <f t="shared" ref="P39:P66" si="70">ROUND(M39/4,0)</f>
        <v>0</v>
      </c>
      <c r="Q39" s="38">
        <f t="shared" ref="Q39:Q66" si="71">M39-N39-O39-P39</f>
        <v>0</v>
      </c>
      <c r="R39" s="40">
        <v>0</v>
      </c>
      <c r="S39" s="33">
        <f t="shared" ref="S39:S66" si="72">ROUND(R39/4,0)</f>
        <v>0</v>
      </c>
      <c r="T39" s="33">
        <f t="shared" ref="T39:T66" si="73">ROUND(R39/4,0)</f>
        <v>0</v>
      </c>
      <c r="U39" s="33">
        <f t="shared" ref="U39:U66" si="74">ROUND(R39/4,0)</f>
        <v>0</v>
      </c>
      <c r="V39" s="38">
        <f t="shared" ref="V39:V66" si="75">R39-S39-T39-U39</f>
        <v>0</v>
      </c>
      <c r="W39" s="40">
        <v>0</v>
      </c>
      <c r="X39" s="33">
        <v>0</v>
      </c>
      <c r="Y39" s="33">
        <f t="shared" ref="Y39:Y66" si="76">ROUND(W39/4,0)</f>
        <v>0</v>
      </c>
      <c r="Z39" s="33">
        <f t="shared" ref="Z39:Z66" si="77">ROUND(W39/4,0)</f>
        <v>0</v>
      </c>
      <c r="AA39" s="38">
        <f t="shared" ref="AA39:AA66" si="78">W39-X39-Y39-Z39</f>
        <v>0</v>
      </c>
      <c r="AB39" s="40">
        <v>0</v>
      </c>
      <c r="AC39" s="33">
        <v>0</v>
      </c>
      <c r="AD39" s="33">
        <f t="shared" ref="AD39:AD66" si="79">ROUND(AB39/4,0)</f>
        <v>0</v>
      </c>
      <c r="AE39" s="33">
        <f t="shared" ref="AE39:AE66" si="80">ROUND(AB39/4,0)</f>
        <v>0</v>
      </c>
      <c r="AF39" s="38">
        <f t="shared" ref="AF39:AF66" si="81">AB39-AC39-AD39-AE39</f>
        <v>0</v>
      </c>
      <c r="AG39" s="40"/>
      <c r="AH39" s="33">
        <f t="shared" ref="AH39:AH66" si="82">ROUND(AG39/4,0)</f>
        <v>0</v>
      </c>
      <c r="AI39" s="33">
        <f t="shared" ref="AI39:AI66" si="83">ROUND(AG39/4,0)</f>
        <v>0</v>
      </c>
      <c r="AJ39" s="33">
        <f t="shared" ref="AJ39:AJ66" si="84">ROUND(AG39/4,0)</f>
        <v>0</v>
      </c>
      <c r="AK39" s="38">
        <f t="shared" ref="AK39:AK66" si="85">AG39-AH39-AI39-AJ39</f>
        <v>0</v>
      </c>
      <c r="AL39" s="40">
        <v>0</v>
      </c>
      <c r="AM39" s="33">
        <f t="shared" si="25"/>
        <v>0</v>
      </c>
      <c r="AN39" s="33">
        <f t="shared" si="26"/>
        <v>0</v>
      </c>
      <c r="AO39" s="33">
        <f t="shared" si="27"/>
        <v>0</v>
      </c>
      <c r="AP39" s="38">
        <f t="shared" si="28"/>
        <v>0</v>
      </c>
      <c r="AQ39" s="37">
        <v>0</v>
      </c>
      <c r="AR39" s="33">
        <f t="shared" si="53"/>
        <v>0</v>
      </c>
      <c r="AS39" s="33">
        <f t="shared" si="54"/>
        <v>0</v>
      </c>
      <c r="AT39" s="33">
        <f t="shared" si="55"/>
        <v>0</v>
      </c>
      <c r="AU39" s="38">
        <f t="shared" si="56"/>
        <v>0</v>
      </c>
      <c r="AV39" s="37">
        <v>0</v>
      </c>
      <c r="AW39" s="33">
        <f t="shared" si="57"/>
        <v>0</v>
      </c>
      <c r="AX39" s="33">
        <f t="shared" si="58"/>
        <v>0</v>
      </c>
      <c r="AY39" s="33">
        <f t="shared" si="59"/>
        <v>0</v>
      </c>
      <c r="AZ39" s="38">
        <f t="shared" si="60"/>
        <v>0</v>
      </c>
    </row>
    <row r="40" spans="1:52" x14ac:dyDescent="0.25">
      <c r="A40" s="8">
        <f>Список!A40</f>
        <v>34</v>
      </c>
      <c r="B40" s="25" t="str">
        <f>Список!B40</f>
        <v>ООО МЦ" ЗДОРОВЬЕ"</v>
      </c>
      <c r="C40" s="40">
        <v>800</v>
      </c>
      <c r="D40" s="33">
        <v>200</v>
      </c>
      <c r="E40" s="33">
        <f t="shared" si="61"/>
        <v>200</v>
      </c>
      <c r="F40" s="33">
        <f t="shared" si="62"/>
        <v>200</v>
      </c>
      <c r="G40" s="38">
        <f t="shared" si="63"/>
        <v>200</v>
      </c>
      <c r="H40" s="40"/>
      <c r="I40" s="33">
        <f t="shared" si="64"/>
        <v>0</v>
      </c>
      <c r="J40" s="33">
        <f t="shared" si="65"/>
        <v>0</v>
      </c>
      <c r="K40" s="33">
        <f t="shared" si="66"/>
        <v>0</v>
      </c>
      <c r="L40" s="38">
        <f t="shared" si="67"/>
        <v>0</v>
      </c>
      <c r="M40" s="40"/>
      <c r="N40" s="33">
        <f t="shared" si="68"/>
        <v>0</v>
      </c>
      <c r="O40" s="33">
        <f t="shared" si="69"/>
        <v>0</v>
      </c>
      <c r="P40" s="33">
        <f t="shared" si="70"/>
        <v>0</v>
      </c>
      <c r="Q40" s="38">
        <f t="shared" si="71"/>
        <v>0</v>
      </c>
      <c r="R40" s="40">
        <v>0</v>
      </c>
      <c r="S40" s="33">
        <f t="shared" si="72"/>
        <v>0</v>
      </c>
      <c r="T40" s="33">
        <f t="shared" si="73"/>
        <v>0</v>
      </c>
      <c r="U40" s="33">
        <f t="shared" si="74"/>
        <v>0</v>
      </c>
      <c r="V40" s="38">
        <f t="shared" si="75"/>
        <v>0</v>
      </c>
      <c r="W40" s="40">
        <v>0</v>
      </c>
      <c r="X40" s="33">
        <v>0</v>
      </c>
      <c r="Y40" s="33">
        <f t="shared" si="76"/>
        <v>0</v>
      </c>
      <c r="Z40" s="33">
        <f t="shared" si="77"/>
        <v>0</v>
      </c>
      <c r="AA40" s="38">
        <f t="shared" si="78"/>
        <v>0</v>
      </c>
      <c r="AB40" s="40">
        <v>0</v>
      </c>
      <c r="AC40" s="33">
        <v>0</v>
      </c>
      <c r="AD40" s="33">
        <f t="shared" si="79"/>
        <v>0</v>
      </c>
      <c r="AE40" s="33">
        <f t="shared" si="80"/>
        <v>0</v>
      </c>
      <c r="AF40" s="38">
        <f t="shared" si="81"/>
        <v>0</v>
      </c>
      <c r="AG40" s="40"/>
      <c r="AH40" s="33">
        <f t="shared" si="82"/>
        <v>0</v>
      </c>
      <c r="AI40" s="33">
        <f t="shared" si="83"/>
        <v>0</v>
      </c>
      <c r="AJ40" s="33">
        <f t="shared" si="84"/>
        <v>0</v>
      </c>
      <c r="AK40" s="38">
        <f t="shared" si="85"/>
        <v>0</v>
      </c>
      <c r="AL40" s="40">
        <v>0</v>
      </c>
      <c r="AM40" s="33">
        <f t="shared" si="25"/>
        <v>0</v>
      </c>
      <c r="AN40" s="33">
        <f t="shared" si="26"/>
        <v>0</v>
      </c>
      <c r="AO40" s="33">
        <f t="shared" si="27"/>
        <v>0</v>
      </c>
      <c r="AP40" s="38">
        <f t="shared" si="28"/>
        <v>0</v>
      </c>
      <c r="AQ40" s="37">
        <v>0</v>
      </c>
      <c r="AR40" s="33">
        <f t="shared" si="53"/>
        <v>0</v>
      </c>
      <c r="AS40" s="33">
        <f t="shared" si="54"/>
        <v>0</v>
      </c>
      <c r="AT40" s="33">
        <f t="shared" si="55"/>
        <v>0</v>
      </c>
      <c r="AU40" s="38">
        <f t="shared" si="56"/>
        <v>0</v>
      </c>
      <c r="AV40" s="37">
        <v>0</v>
      </c>
      <c r="AW40" s="33">
        <f t="shared" si="57"/>
        <v>0</v>
      </c>
      <c r="AX40" s="33">
        <f t="shared" si="58"/>
        <v>0</v>
      </c>
      <c r="AY40" s="33">
        <f t="shared" si="59"/>
        <v>0</v>
      </c>
      <c r="AZ40" s="38">
        <f t="shared" si="60"/>
        <v>0</v>
      </c>
    </row>
    <row r="41" spans="1:52" x14ac:dyDescent="0.25">
      <c r="A41" s="8">
        <f>Список!A41</f>
        <v>35</v>
      </c>
      <c r="B41" s="25" t="str">
        <f>Список!B41</f>
        <v>ООО "ДИАКАВ"</v>
      </c>
      <c r="C41" s="40">
        <v>0</v>
      </c>
      <c r="D41" s="33">
        <v>0</v>
      </c>
      <c r="E41" s="33">
        <f t="shared" si="61"/>
        <v>0</v>
      </c>
      <c r="F41" s="33">
        <f t="shared" si="62"/>
        <v>0</v>
      </c>
      <c r="G41" s="38">
        <f t="shared" si="63"/>
        <v>0</v>
      </c>
      <c r="H41" s="40"/>
      <c r="I41" s="33">
        <f t="shared" si="64"/>
        <v>0</v>
      </c>
      <c r="J41" s="33">
        <f t="shared" si="65"/>
        <v>0</v>
      </c>
      <c r="K41" s="33">
        <f t="shared" si="66"/>
        <v>0</v>
      </c>
      <c r="L41" s="38">
        <f t="shared" si="67"/>
        <v>0</v>
      </c>
      <c r="M41" s="40"/>
      <c r="N41" s="33">
        <f t="shared" si="68"/>
        <v>0</v>
      </c>
      <c r="O41" s="33">
        <f t="shared" si="69"/>
        <v>0</v>
      </c>
      <c r="P41" s="33">
        <f t="shared" si="70"/>
        <v>0</v>
      </c>
      <c r="Q41" s="38">
        <f t="shared" si="71"/>
        <v>0</v>
      </c>
      <c r="R41" s="40">
        <v>0</v>
      </c>
      <c r="S41" s="33">
        <f t="shared" si="72"/>
        <v>0</v>
      </c>
      <c r="T41" s="33">
        <f t="shared" si="73"/>
        <v>0</v>
      </c>
      <c r="U41" s="33">
        <f t="shared" si="74"/>
        <v>0</v>
      </c>
      <c r="V41" s="38">
        <f t="shared" si="75"/>
        <v>0</v>
      </c>
      <c r="W41" s="40">
        <v>0</v>
      </c>
      <c r="X41" s="33">
        <v>0</v>
      </c>
      <c r="Y41" s="33">
        <f t="shared" si="76"/>
        <v>0</v>
      </c>
      <c r="Z41" s="33">
        <f t="shared" si="77"/>
        <v>0</v>
      </c>
      <c r="AA41" s="38">
        <f t="shared" si="78"/>
        <v>0</v>
      </c>
      <c r="AB41" s="40">
        <v>0</v>
      </c>
      <c r="AC41" s="33">
        <v>0</v>
      </c>
      <c r="AD41" s="33">
        <f t="shared" si="79"/>
        <v>0</v>
      </c>
      <c r="AE41" s="33">
        <f t="shared" si="80"/>
        <v>0</v>
      </c>
      <c r="AF41" s="38">
        <f t="shared" si="81"/>
        <v>0</v>
      </c>
      <c r="AG41" s="40"/>
      <c r="AH41" s="33">
        <f t="shared" si="82"/>
        <v>0</v>
      </c>
      <c r="AI41" s="33">
        <f t="shared" si="83"/>
        <v>0</v>
      </c>
      <c r="AJ41" s="33">
        <f t="shared" si="84"/>
        <v>0</v>
      </c>
      <c r="AK41" s="38">
        <f t="shared" si="85"/>
        <v>0</v>
      </c>
      <c r="AL41" s="40">
        <v>0</v>
      </c>
      <c r="AM41" s="33">
        <f t="shared" si="25"/>
        <v>0</v>
      </c>
      <c r="AN41" s="33">
        <f t="shared" si="26"/>
        <v>0</v>
      </c>
      <c r="AO41" s="33">
        <f t="shared" si="27"/>
        <v>0</v>
      </c>
      <c r="AP41" s="38">
        <f t="shared" si="28"/>
        <v>0</v>
      </c>
      <c r="AQ41" s="37">
        <v>0</v>
      </c>
      <c r="AR41" s="33">
        <f t="shared" si="53"/>
        <v>0</v>
      </c>
      <c r="AS41" s="33">
        <f t="shared" si="54"/>
        <v>0</v>
      </c>
      <c r="AT41" s="33">
        <f t="shared" si="55"/>
        <v>0</v>
      </c>
      <c r="AU41" s="38">
        <f t="shared" si="56"/>
        <v>0</v>
      </c>
      <c r="AV41" s="37">
        <v>0</v>
      </c>
      <c r="AW41" s="33">
        <f t="shared" si="57"/>
        <v>0</v>
      </c>
      <c r="AX41" s="33">
        <f t="shared" si="58"/>
        <v>0</v>
      </c>
      <c r="AY41" s="33">
        <f t="shared" si="59"/>
        <v>0</v>
      </c>
      <c r="AZ41" s="38">
        <f t="shared" si="60"/>
        <v>0</v>
      </c>
    </row>
    <row r="42" spans="1:52" x14ac:dyDescent="0.25">
      <c r="A42" s="8">
        <f>Список!A42</f>
        <v>36</v>
      </c>
      <c r="B42" s="25" t="str">
        <f>Список!B42</f>
        <v>ООО "ЦАД 45"</v>
      </c>
      <c r="C42" s="40">
        <v>0</v>
      </c>
      <c r="D42" s="33">
        <v>0</v>
      </c>
      <c r="E42" s="33">
        <f t="shared" si="61"/>
        <v>0</v>
      </c>
      <c r="F42" s="33">
        <f t="shared" si="62"/>
        <v>0</v>
      </c>
      <c r="G42" s="38">
        <f t="shared" si="63"/>
        <v>0</v>
      </c>
      <c r="H42" s="40"/>
      <c r="I42" s="33">
        <f t="shared" si="64"/>
        <v>0</v>
      </c>
      <c r="J42" s="33">
        <f t="shared" si="65"/>
        <v>0</v>
      </c>
      <c r="K42" s="33">
        <f t="shared" si="66"/>
        <v>0</v>
      </c>
      <c r="L42" s="38">
        <f t="shared" si="67"/>
        <v>0</v>
      </c>
      <c r="M42" s="40"/>
      <c r="N42" s="33">
        <f t="shared" si="68"/>
        <v>0</v>
      </c>
      <c r="O42" s="33">
        <f t="shared" si="69"/>
        <v>0</v>
      </c>
      <c r="P42" s="33">
        <f t="shared" si="70"/>
        <v>0</v>
      </c>
      <c r="Q42" s="38">
        <f t="shared" si="71"/>
        <v>0</v>
      </c>
      <c r="R42" s="40">
        <v>0</v>
      </c>
      <c r="S42" s="33">
        <f t="shared" si="72"/>
        <v>0</v>
      </c>
      <c r="T42" s="33">
        <f t="shared" si="73"/>
        <v>0</v>
      </c>
      <c r="U42" s="33">
        <f t="shared" si="74"/>
        <v>0</v>
      </c>
      <c r="V42" s="38">
        <f t="shared" si="75"/>
        <v>0</v>
      </c>
      <c r="W42" s="40">
        <v>0</v>
      </c>
      <c r="X42" s="33">
        <v>0</v>
      </c>
      <c r="Y42" s="33">
        <f t="shared" si="76"/>
        <v>0</v>
      </c>
      <c r="Z42" s="33">
        <f t="shared" si="77"/>
        <v>0</v>
      </c>
      <c r="AA42" s="38">
        <f t="shared" si="78"/>
        <v>0</v>
      </c>
      <c r="AB42" s="40">
        <v>0</v>
      </c>
      <c r="AC42" s="33">
        <v>0</v>
      </c>
      <c r="AD42" s="33">
        <f t="shared" si="79"/>
        <v>0</v>
      </c>
      <c r="AE42" s="33">
        <f t="shared" si="80"/>
        <v>0</v>
      </c>
      <c r="AF42" s="38">
        <f t="shared" si="81"/>
        <v>0</v>
      </c>
      <c r="AG42" s="40"/>
      <c r="AH42" s="33">
        <f t="shared" si="82"/>
        <v>0</v>
      </c>
      <c r="AI42" s="33">
        <f t="shared" si="83"/>
        <v>0</v>
      </c>
      <c r="AJ42" s="33">
        <f t="shared" si="84"/>
        <v>0</v>
      </c>
      <c r="AK42" s="38">
        <f t="shared" si="85"/>
        <v>0</v>
      </c>
      <c r="AL42" s="40">
        <v>0</v>
      </c>
      <c r="AM42" s="33">
        <f t="shared" si="25"/>
        <v>0</v>
      </c>
      <c r="AN42" s="33">
        <f t="shared" si="26"/>
        <v>0</v>
      </c>
      <c r="AO42" s="33">
        <f t="shared" si="27"/>
        <v>0</v>
      </c>
      <c r="AP42" s="38">
        <f t="shared" si="28"/>
        <v>0</v>
      </c>
      <c r="AQ42" s="37">
        <v>0</v>
      </c>
      <c r="AR42" s="33">
        <f t="shared" si="53"/>
        <v>0</v>
      </c>
      <c r="AS42" s="33">
        <f t="shared" si="54"/>
        <v>0</v>
      </c>
      <c r="AT42" s="33">
        <f t="shared" si="55"/>
        <v>0</v>
      </c>
      <c r="AU42" s="38">
        <f t="shared" si="56"/>
        <v>0</v>
      </c>
      <c r="AV42" s="37">
        <v>0</v>
      </c>
      <c r="AW42" s="33">
        <f t="shared" si="57"/>
        <v>0</v>
      </c>
      <c r="AX42" s="33">
        <f t="shared" si="58"/>
        <v>0</v>
      </c>
      <c r="AY42" s="33">
        <f t="shared" si="59"/>
        <v>0</v>
      </c>
      <c r="AZ42" s="38">
        <f t="shared" si="60"/>
        <v>0</v>
      </c>
    </row>
    <row r="43" spans="1:52" x14ac:dyDescent="0.25">
      <c r="A43" s="8">
        <f>Список!A43</f>
        <v>37</v>
      </c>
      <c r="B43" s="25" t="str">
        <f>Список!B43</f>
        <v>ООО "ДОКТОР"</v>
      </c>
      <c r="C43" s="40">
        <v>0</v>
      </c>
      <c r="D43" s="33">
        <v>0</v>
      </c>
      <c r="E43" s="33">
        <f t="shared" si="61"/>
        <v>0</v>
      </c>
      <c r="F43" s="33">
        <f t="shared" si="62"/>
        <v>0</v>
      </c>
      <c r="G43" s="38">
        <f t="shared" si="63"/>
        <v>0</v>
      </c>
      <c r="H43" s="40"/>
      <c r="I43" s="33">
        <f t="shared" si="64"/>
        <v>0</v>
      </c>
      <c r="J43" s="33">
        <f t="shared" si="65"/>
        <v>0</v>
      </c>
      <c r="K43" s="33">
        <f t="shared" si="66"/>
        <v>0</v>
      </c>
      <c r="L43" s="38">
        <f t="shared" si="67"/>
        <v>0</v>
      </c>
      <c r="M43" s="40"/>
      <c r="N43" s="33">
        <f t="shared" si="68"/>
        <v>0</v>
      </c>
      <c r="O43" s="33">
        <f t="shared" si="69"/>
        <v>0</v>
      </c>
      <c r="P43" s="33">
        <f t="shared" si="70"/>
        <v>0</v>
      </c>
      <c r="Q43" s="38">
        <f t="shared" si="71"/>
        <v>0</v>
      </c>
      <c r="R43" s="40">
        <v>0</v>
      </c>
      <c r="S43" s="33">
        <f t="shared" si="72"/>
        <v>0</v>
      </c>
      <c r="T43" s="33">
        <f t="shared" si="73"/>
        <v>0</v>
      </c>
      <c r="U43" s="33">
        <f t="shared" si="74"/>
        <v>0</v>
      </c>
      <c r="V43" s="38">
        <f t="shared" si="75"/>
        <v>0</v>
      </c>
      <c r="W43" s="40">
        <v>100</v>
      </c>
      <c r="X43" s="33">
        <v>25</v>
      </c>
      <c r="Y43" s="33">
        <f t="shared" si="76"/>
        <v>25</v>
      </c>
      <c r="Z43" s="33">
        <f t="shared" si="77"/>
        <v>25</v>
      </c>
      <c r="AA43" s="38">
        <f t="shared" si="78"/>
        <v>25</v>
      </c>
      <c r="AB43" s="40">
        <v>0</v>
      </c>
      <c r="AC43" s="33">
        <v>0</v>
      </c>
      <c r="AD43" s="33">
        <f t="shared" si="79"/>
        <v>0</v>
      </c>
      <c r="AE43" s="33">
        <f t="shared" si="80"/>
        <v>0</v>
      </c>
      <c r="AF43" s="38">
        <f t="shared" si="81"/>
        <v>0</v>
      </c>
      <c r="AG43" s="40"/>
      <c r="AH43" s="33">
        <f t="shared" si="82"/>
        <v>0</v>
      </c>
      <c r="AI43" s="33">
        <f t="shared" si="83"/>
        <v>0</v>
      </c>
      <c r="AJ43" s="33">
        <f t="shared" si="84"/>
        <v>0</v>
      </c>
      <c r="AK43" s="38">
        <f t="shared" si="85"/>
        <v>0</v>
      </c>
      <c r="AL43" s="40">
        <v>0</v>
      </c>
      <c r="AM43" s="33">
        <f t="shared" si="25"/>
        <v>0</v>
      </c>
      <c r="AN43" s="33">
        <f t="shared" si="26"/>
        <v>0</v>
      </c>
      <c r="AO43" s="33">
        <f t="shared" si="27"/>
        <v>0</v>
      </c>
      <c r="AP43" s="38">
        <f t="shared" si="28"/>
        <v>0</v>
      </c>
      <c r="AQ43" s="37">
        <v>0</v>
      </c>
      <c r="AR43" s="33">
        <f t="shared" si="53"/>
        <v>0</v>
      </c>
      <c r="AS43" s="33">
        <f t="shared" si="54"/>
        <v>0</v>
      </c>
      <c r="AT43" s="33">
        <f t="shared" si="55"/>
        <v>0</v>
      </c>
      <c r="AU43" s="38">
        <f t="shared" si="56"/>
        <v>0</v>
      </c>
      <c r="AV43" s="37">
        <v>0</v>
      </c>
      <c r="AW43" s="33">
        <f t="shared" si="57"/>
        <v>0</v>
      </c>
      <c r="AX43" s="33">
        <f t="shared" si="58"/>
        <v>0</v>
      </c>
      <c r="AY43" s="33">
        <f t="shared" si="59"/>
        <v>0</v>
      </c>
      <c r="AZ43" s="38">
        <f t="shared" si="60"/>
        <v>0</v>
      </c>
    </row>
    <row r="44" spans="1:52" x14ac:dyDescent="0.25">
      <c r="A44" s="8">
        <f>Список!A44</f>
        <v>38</v>
      </c>
      <c r="B44" s="25" t="str">
        <f>Список!B44</f>
        <v>ООО "АЛЬФАМЕД"  45202306300</v>
      </c>
      <c r="C44" s="40">
        <v>100</v>
      </c>
      <c r="D44" s="33">
        <v>25</v>
      </c>
      <c r="E44" s="33">
        <f t="shared" si="61"/>
        <v>25</v>
      </c>
      <c r="F44" s="33">
        <f t="shared" si="62"/>
        <v>25</v>
      </c>
      <c r="G44" s="38">
        <f t="shared" si="63"/>
        <v>25</v>
      </c>
      <c r="H44" s="40"/>
      <c r="I44" s="33">
        <f t="shared" si="64"/>
        <v>0</v>
      </c>
      <c r="J44" s="33">
        <f t="shared" si="65"/>
        <v>0</v>
      </c>
      <c r="K44" s="33">
        <f t="shared" si="66"/>
        <v>0</v>
      </c>
      <c r="L44" s="38">
        <f t="shared" si="67"/>
        <v>0</v>
      </c>
      <c r="M44" s="40"/>
      <c r="N44" s="33">
        <f t="shared" si="68"/>
        <v>0</v>
      </c>
      <c r="O44" s="33">
        <f t="shared" si="69"/>
        <v>0</v>
      </c>
      <c r="P44" s="33">
        <f t="shared" si="70"/>
        <v>0</v>
      </c>
      <c r="Q44" s="38">
        <f t="shared" si="71"/>
        <v>0</v>
      </c>
      <c r="R44" s="40">
        <v>0</v>
      </c>
      <c r="S44" s="33">
        <f t="shared" si="72"/>
        <v>0</v>
      </c>
      <c r="T44" s="33">
        <f t="shared" si="73"/>
        <v>0</v>
      </c>
      <c r="U44" s="33">
        <f t="shared" si="74"/>
        <v>0</v>
      </c>
      <c r="V44" s="38">
        <f t="shared" si="75"/>
        <v>0</v>
      </c>
      <c r="W44" s="40">
        <v>0</v>
      </c>
      <c r="X44" s="33">
        <v>0</v>
      </c>
      <c r="Y44" s="33">
        <f t="shared" si="76"/>
        <v>0</v>
      </c>
      <c r="Z44" s="33">
        <f t="shared" si="77"/>
        <v>0</v>
      </c>
      <c r="AA44" s="38">
        <f t="shared" si="78"/>
        <v>0</v>
      </c>
      <c r="AB44" s="40">
        <v>0</v>
      </c>
      <c r="AC44" s="33">
        <v>0</v>
      </c>
      <c r="AD44" s="33">
        <f t="shared" si="79"/>
        <v>0</v>
      </c>
      <c r="AE44" s="33">
        <f t="shared" si="80"/>
        <v>0</v>
      </c>
      <c r="AF44" s="38">
        <f t="shared" si="81"/>
        <v>0</v>
      </c>
      <c r="AG44" s="40"/>
      <c r="AH44" s="33">
        <f t="shared" si="82"/>
        <v>0</v>
      </c>
      <c r="AI44" s="33">
        <f t="shared" si="83"/>
        <v>0</v>
      </c>
      <c r="AJ44" s="33">
        <f t="shared" si="84"/>
        <v>0</v>
      </c>
      <c r="AK44" s="38">
        <f t="shared" si="85"/>
        <v>0</v>
      </c>
      <c r="AL44" s="40">
        <v>0</v>
      </c>
      <c r="AM44" s="33">
        <f t="shared" si="25"/>
        <v>0</v>
      </c>
      <c r="AN44" s="33">
        <f t="shared" si="26"/>
        <v>0</v>
      </c>
      <c r="AO44" s="33">
        <f t="shared" si="27"/>
        <v>0</v>
      </c>
      <c r="AP44" s="38">
        <f t="shared" si="28"/>
        <v>0</v>
      </c>
      <c r="AQ44" s="37">
        <v>0</v>
      </c>
      <c r="AR44" s="33">
        <f t="shared" si="53"/>
        <v>0</v>
      </c>
      <c r="AS44" s="33">
        <f t="shared" si="54"/>
        <v>0</v>
      </c>
      <c r="AT44" s="33">
        <f t="shared" si="55"/>
        <v>0</v>
      </c>
      <c r="AU44" s="38">
        <f t="shared" si="56"/>
        <v>0</v>
      </c>
      <c r="AV44" s="37">
        <v>0</v>
      </c>
      <c r="AW44" s="33">
        <f t="shared" si="57"/>
        <v>0</v>
      </c>
      <c r="AX44" s="33">
        <f t="shared" si="58"/>
        <v>0</v>
      </c>
      <c r="AY44" s="33">
        <f t="shared" si="59"/>
        <v>0</v>
      </c>
      <c r="AZ44" s="38">
        <f t="shared" si="60"/>
        <v>0</v>
      </c>
    </row>
    <row r="45" spans="1:52" x14ac:dyDescent="0.25">
      <c r="A45" s="8">
        <f>Список!A45</f>
        <v>39</v>
      </c>
      <c r="B45" s="25" t="str">
        <f>Список!B45</f>
        <v>ГБУ "САНАТОРИЙ "ОЗЕРО ГОРЬКОЕ"</v>
      </c>
      <c r="C45" s="40">
        <v>0</v>
      </c>
      <c r="D45" s="33">
        <v>0</v>
      </c>
      <c r="E45" s="33">
        <f t="shared" si="61"/>
        <v>0</v>
      </c>
      <c r="F45" s="33">
        <f t="shared" si="62"/>
        <v>0</v>
      </c>
      <c r="G45" s="38">
        <f t="shared" si="63"/>
        <v>0</v>
      </c>
      <c r="H45" s="40"/>
      <c r="I45" s="33">
        <f t="shared" si="64"/>
        <v>0</v>
      </c>
      <c r="J45" s="33">
        <f t="shared" si="65"/>
        <v>0</v>
      </c>
      <c r="K45" s="33">
        <f t="shared" si="66"/>
        <v>0</v>
      </c>
      <c r="L45" s="38">
        <f t="shared" si="67"/>
        <v>0</v>
      </c>
      <c r="M45" s="40"/>
      <c r="N45" s="33">
        <f t="shared" si="68"/>
        <v>0</v>
      </c>
      <c r="O45" s="33">
        <f t="shared" si="69"/>
        <v>0</v>
      </c>
      <c r="P45" s="33">
        <f t="shared" si="70"/>
        <v>0</v>
      </c>
      <c r="Q45" s="38">
        <f t="shared" si="71"/>
        <v>0</v>
      </c>
      <c r="R45" s="40">
        <v>0</v>
      </c>
      <c r="S45" s="33">
        <f t="shared" si="72"/>
        <v>0</v>
      </c>
      <c r="T45" s="33">
        <f t="shared" si="73"/>
        <v>0</v>
      </c>
      <c r="U45" s="33">
        <f t="shared" si="74"/>
        <v>0</v>
      </c>
      <c r="V45" s="38">
        <f t="shared" si="75"/>
        <v>0</v>
      </c>
      <c r="W45" s="40">
        <v>0</v>
      </c>
      <c r="X45" s="33">
        <v>0</v>
      </c>
      <c r="Y45" s="33">
        <f t="shared" si="76"/>
        <v>0</v>
      </c>
      <c r="Z45" s="33">
        <f t="shared" si="77"/>
        <v>0</v>
      </c>
      <c r="AA45" s="38">
        <f t="shared" si="78"/>
        <v>0</v>
      </c>
      <c r="AB45" s="40">
        <v>0</v>
      </c>
      <c r="AC45" s="33">
        <v>0</v>
      </c>
      <c r="AD45" s="33">
        <f t="shared" si="79"/>
        <v>0</v>
      </c>
      <c r="AE45" s="33">
        <f t="shared" si="80"/>
        <v>0</v>
      </c>
      <c r="AF45" s="38">
        <f t="shared" si="81"/>
        <v>0</v>
      </c>
      <c r="AG45" s="40"/>
      <c r="AH45" s="33">
        <f t="shared" si="82"/>
        <v>0</v>
      </c>
      <c r="AI45" s="33">
        <f t="shared" si="83"/>
        <v>0</v>
      </c>
      <c r="AJ45" s="33">
        <f t="shared" si="84"/>
        <v>0</v>
      </c>
      <c r="AK45" s="38">
        <f t="shared" si="85"/>
        <v>0</v>
      </c>
      <c r="AL45" s="40">
        <v>0</v>
      </c>
      <c r="AM45" s="33">
        <f t="shared" si="25"/>
        <v>0</v>
      </c>
      <c r="AN45" s="33">
        <f t="shared" si="26"/>
        <v>0</v>
      </c>
      <c r="AO45" s="33">
        <f t="shared" si="27"/>
        <v>0</v>
      </c>
      <c r="AP45" s="38">
        <f t="shared" si="28"/>
        <v>0</v>
      </c>
      <c r="AQ45" s="37">
        <v>0</v>
      </c>
      <c r="AR45" s="33">
        <f t="shared" si="53"/>
        <v>0</v>
      </c>
      <c r="AS45" s="33">
        <f t="shared" si="54"/>
        <v>0</v>
      </c>
      <c r="AT45" s="33">
        <f t="shared" si="55"/>
        <v>0</v>
      </c>
      <c r="AU45" s="38">
        <f t="shared" si="56"/>
        <v>0</v>
      </c>
      <c r="AV45" s="37">
        <v>0</v>
      </c>
      <c r="AW45" s="33">
        <f t="shared" si="57"/>
        <v>0</v>
      </c>
      <c r="AX45" s="33">
        <f t="shared" si="58"/>
        <v>0</v>
      </c>
      <c r="AY45" s="33">
        <f t="shared" si="59"/>
        <v>0</v>
      </c>
      <c r="AZ45" s="38">
        <f t="shared" si="60"/>
        <v>0</v>
      </c>
    </row>
    <row r="46" spans="1:52" x14ac:dyDescent="0.25">
      <c r="A46" s="8">
        <f>Список!A46</f>
        <v>40</v>
      </c>
      <c r="B46" s="25" t="str">
        <f>Список!B46</f>
        <v>ООО НУЗ ОК "ОРБИТА"</v>
      </c>
      <c r="C46" s="40">
        <v>0</v>
      </c>
      <c r="D46" s="33">
        <v>0</v>
      </c>
      <c r="E46" s="33">
        <f t="shared" si="61"/>
        <v>0</v>
      </c>
      <c r="F46" s="33">
        <f t="shared" si="62"/>
        <v>0</v>
      </c>
      <c r="G46" s="38">
        <f t="shared" si="63"/>
        <v>0</v>
      </c>
      <c r="H46" s="40"/>
      <c r="I46" s="33">
        <f t="shared" si="64"/>
        <v>0</v>
      </c>
      <c r="J46" s="33">
        <f t="shared" si="65"/>
        <v>0</v>
      </c>
      <c r="K46" s="33">
        <f t="shared" si="66"/>
        <v>0</v>
      </c>
      <c r="L46" s="38">
        <f t="shared" si="67"/>
        <v>0</v>
      </c>
      <c r="M46" s="40"/>
      <c r="N46" s="33">
        <f t="shared" si="68"/>
        <v>0</v>
      </c>
      <c r="O46" s="33">
        <f t="shared" si="69"/>
        <v>0</v>
      </c>
      <c r="P46" s="33">
        <f t="shared" si="70"/>
        <v>0</v>
      </c>
      <c r="Q46" s="38">
        <f t="shared" si="71"/>
        <v>0</v>
      </c>
      <c r="R46" s="40">
        <v>0</v>
      </c>
      <c r="S46" s="33">
        <f t="shared" si="72"/>
        <v>0</v>
      </c>
      <c r="T46" s="33">
        <f t="shared" si="73"/>
        <v>0</v>
      </c>
      <c r="U46" s="33">
        <f t="shared" si="74"/>
        <v>0</v>
      </c>
      <c r="V46" s="38">
        <f t="shared" si="75"/>
        <v>0</v>
      </c>
      <c r="W46" s="40">
        <v>0</v>
      </c>
      <c r="X46" s="33">
        <v>0</v>
      </c>
      <c r="Y46" s="33">
        <f t="shared" si="76"/>
        <v>0</v>
      </c>
      <c r="Z46" s="33">
        <f t="shared" si="77"/>
        <v>0</v>
      </c>
      <c r="AA46" s="38">
        <f t="shared" si="78"/>
        <v>0</v>
      </c>
      <c r="AB46" s="40">
        <v>0</v>
      </c>
      <c r="AC46" s="33">
        <v>0</v>
      </c>
      <c r="AD46" s="33">
        <f t="shared" si="79"/>
        <v>0</v>
      </c>
      <c r="AE46" s="33">
        <f t="shared" si="80"/>
        <v>0</v>
      </c>
      <c r="AF46" s="38">
        <f t="shared" si="81"/>
        <v>0</v>
      </c>
      <c r="AG46" s="40"/>
      <c r="AH46" s="33">
        <f t="shared" si="82"/>
        <v>0</v>
      </c>
      <c r="AI46" s="33">
        <f t="shared" si="83"/>
        <v>0</v>
      </c>
      <c r="AJ46" s="33">
        <f t="shared" si="84"/>
        <v>0</v>
      </c>
      <c r="AK46" s="38">
        <f t="shared" si="85"/>
        <v>0</v>
      </c>
      <c r="AL46" s="40">
        <v>0</v>
      </c>
      <c r="AM46" s="33">
        <f t="shared" si="25"/>
        <v>0</v>
      </c>
      <c r="AN46" s="33">
        <f t="shared" si="26"/>
        <v>0</v>
      </c>
      <c r="AO46" s="33">
        <f t="shared" si="27"/>
        <v>0</v>
      </c>
      <c r="AP46" s="38">
        <f t="shared" si="28"/>
        <v>0</v>
      </c>
      <c r="AQ46" s="37">
        <v>0</v>
      </c>
      <c r="AR46" s="33">
        <f t="shared" si="53"/>
        <v>0</v>
      </c>
      <c r="AS46" s="33">
        <f t="shared" si="54"/>
        <v>0</v>
      </c>
      <c r="AT46" s="33">
        <f t="shared" si="55"/>
        <v>0</v>
      </c>
      <c r="AU46" s="38">
        <f t="shared" si="56"/>
        <v>0</v>
      </c>
      <c r="AV46" s="37">
        <v>0</v>
      </c>
      <c r="AW46" s="33">
        <f t="shared" si="57"/>
        <v>0</v>
      </c>
      <c r="AX46" s="33">
        <f t="shared" si="58"/>
        <v>0</v>
      </c>
      <c r="AY46" s="33">
        <f t="shared" si="59"/>
        <v>0</v>
      </c>
      <c r="AZ46" s="38">
        <f t="shared" si="60"/>
        <v>0</v>
      </c>
    </row>
    <row r="47" spans="1:52" x14ac:dyDescent="0.25">
      <c r="A47" s="8">
        <f>Список!A47</f>
        <v>41</v>
      </c>
      <c r="B47" s="25" t="str">
        <f>Список!B47</f>
        <v>ООО "МАСТЕРСЛУХ"</v>
      </c>
      <c r="C47" s="40">
        <v>0</v>
      </c>
      <c r="D47" s="33">
        <v>0</v>
      </c>
      <c r="E47" s="33">
        <f t="shared" si="61"/>
        <v>0</v>
      </c>
      <c r="F47" s="33">
        <f t="shared" si="62"/>
        <v>0</v>
      </c>
      <c r="G47" s="38">
        <f t="shared" si="63"/>
        <v>0</v>
      </c>
      <c r="H47" s="40"/>
      <c r="I47" s="33">
        <f t="shared" si="64"/>
        <v>0</v>
      </c>
      <c r="J47" s="33">
        <f t="shared" si="65"/>
        <v>0</v>
      </c>
      <c r="K47" s="33">
        <f t="shared" si="66"/>
        <v>0</v>
      </c>
      <c r="L47" s="38">
        <f t="shared" si="67"/>
        <v>0</v>
      </c>
      <c r="M47" s="40"/>
      <c r="N47" s="33">
        <f t="shared" si="68"/>
        <v>0</v>
      </c>
      <c r="O47" s="33">
        <f t="shared" si="69"/>
        <v>0</v>
      </c>
      <c r="P47" s="33">
        <f t="shared" si="70"/>
        <v>0</v>
      </c>
      <c r="Q47" s="38">
        <f t="shared" si="71"/>
        <v>0</v>
      </c>
      <c r="R47" s="40">
        <v>0</v>
      </c>
      <c r="S47" s="33">
        <f t="shared" si="72"/>
        <v>0</v>
      </c>
      <c r="T47" s="33">
        <f t="shared" si="73"/>
        <v>0</v>
      </c>
      <c r="U47" s="33">
        <f t="shared" si="74"/>
        <v>0</v>
      </c>
      <c r="V47" s="38">
        <f t="shared" si="75"/>
        <v>0</v>
      </c>
      <c r="W47" s="40">
        <v>0</v>
      </c>
      <c r="X47" s="33">
        <v>0</v>
      </c>
      <c r="Y47" s="33">
        <f t="shared" si="76"/>
        <v>0</v>
      </c>
      <c r="Z47" s="33">
        <f t="shared" si="77"/>
        <v>0</v>
      </c>
      <c r="AA47" s="38">
        <f t="shared" si="78"/>
        <v>0</v>
      </c>
      <c r="AB47" s="40">
        <v>0</v>
      </c>
      <c r="AC47" s="33">
        <v>0</v>
      </c>
      <c r="AD47" s="33">
        <f t="shared" si="79"/>
        <v>0</v>
      </c>
      <c r="AE47" s="33">
        <f t="shared" si="80"/>
        <v>0</v>
      </c>
      <c r="AF47" s="38">
        <f t="shared" si="81"/>
        <v>0</v>
      </c>
      <c r="AG47" s="40"/>
      <c r="AH47" s="33">
        <f t="shared" si="82"/>
        <v>0</v>
      </c>
      <c r="AI47" s="33">
        <f t="shared" si="83"/>
        <v>0</v>
      </c>
      <c r="AJ47" s="33">
        <f t="shared" si="84"/>
        <v>0</v>
      </c>
      <c r="AK47" s="38">
        <f t="shared" si="85"/>
        <v>0</v>
      </c>
      <c r="AL47" s="40">
        <v>0</v>
      </c>
      <c r="AM47" s="33">
        <f t="shared" si="25"/>
        <v>0</v>
      </c>
      <c r="AN47" s="33">
        <f t="shared" si="26"/>
        <v>0</v>
      </c>
      <c r="AO47" s="33">
        <f t="shared" si="27"/>
        <v>0</v>
      </c>
      <c r="AP47" s="38">
        <f t="shared" si="28"/>
        <v>0</v>
      </c>
      <c r="AQ47" s="37">
        <v>0</v>
      </c>
      <c r="AR47" s="33">
        <f t="shared" si="53"/>
        <v>0</v>
      </c>
      <c r="AS47" s="33">
        <f t="shared" si="54"/>
        <v>0</v>
      </c>
      <c r="AT47" s="33">
        <f t="shared" si="55"/>
        <v>0</v>
      </c>
      <c r="AU47" s="38">
        <f t="shared" si="56"/>
        <v>0</v>
      </c>
      <c r="AV47" s="37">
        <v>0</v>
      </c>
      <c r="AW47" s="33">
        <f t="shared" si="57"/>
        <v>0</v>
      </c>
      <c r="AX47" s="33">
        <f t="shared" si="58"/>
        <v>0</v>
      </c>
      <c r="AY47" s="33">
        <f t="shared" si="59"/>
        <v>0</v>
      </c>
      <c r="AZ47" s="38">
        <f t="shared" si="60"/>
        <v>0</v>
      </c>
    </row>
    <row r="48" spans="1:52" x14ac:dyDescent="0.25">
      <c r="A48" s="8">
        <f>Список!A48</f>
        <v>42</v>
      </c>
      <c r="B48" s="25" t="str">
        <f>Список!B48</f>
        <v>ООО "ЛДК "ЦЕНТР ДНК"</v>
      </c>
      <c r="C48" s="40">
        <v>0</v>
      </c>
      <c r="D48" s="33">
        <v>0</v>
      </c>
      <c r="E48" s="33">
        <f t="shared" si="61"/>
        <v>0</v>
      </c>
      <c r="F48" s="33">
        <f t="shared" si="62"/>
        <v>0</v>
      </c>
      <c r="G48" s="38">
        <f t="shared" si="63"/>
        <v>0</v>
      </c>
      <c r="H48" s="40"/>
      <c r="I48" s="33">
        <f t="shared" si="64"/>
        <v>0</v>
      </c>
      <c r="J48" s="33">
        <f t="shared" si="65"/>
        <v>0</v>
      </c>
      <c r="K48" s="33">
        <f t="shared" si="66"/>
        <v>0</v>
      </c>
      <c r="L48" s="38">
        <f t="shared" si="67"/>
        <v>0</v>
      </c>
      <c r="M48" s="40"/>
      <c r="N48" s="33">
        <f t="shared" si="68"/>
        <v>0</v>
      </c>
      <c r="O48" s="33">
        <f t="shared" si="69"/>
        <v>0</v>
      </c>
      <c r="P48" s="33">
        <f t="shared" si="70"/>
        <v>0</v>
      </c>
      <c r="Q48" s="38">
        <f t="shared" si="71"/>
        <v>0</v>
      </c>
      <c r="R48" s="40">
        <v>0</v>
      </c>
      <c r="S48" s="33">
        <f t="shared" si="72"/>
        <v>0</v>
      </c>
      <c r="T48" s="33">
        <f t="shared" si="73"/>
        <v>0</v>
      </c>
      <c r="U48" s="33">
        <f t="shared" si="74"/>
        <v>0</v>
      </c>
      <c r="V48" s="38">
        <f t="shared" si="75"/>
        <v>0</v>
      </c>
      <c r="W48" s="40">
        <v>0</v>
      </c>
      <c r="X48" s="33">
        <v>0</v>
      </c>
      <c r="Y48" s="33">
        <f t="shared" si="76"/>
        <v>0</v>
      </c>
      <c r="Z48" s="33">
        <f t="shared" si="77"/>
        <v>0</v>
      </c>
      <c r="AA48" s="38">
        <f t="shared" si="78"/>
        <v>0</v>
      </c>
      <c r="AB48" s="40">
        <v>0</v>
      </c>
      <c r="AC48" s="33">
        <v>0</v>
      </c>
      <c r="AD48" s="33">
        <f t="shared" si="79"/>
        <v>0</v>
      </c>
      <c r="AE48" s="33">
        <f t="shared" si="80"/>
        <v>0</v>
      </c>
      <c r="AF48" s="38">
        <f t="shared" si="81"/>
        <v>0</v>
      </c>
      <c r="AG48" s="40"/>
      <c r="AH48" s="33">
        <f t="shared" si="82"/>
        <v>0</v>
      </c>
      <c r="AI48" s="33">
        <f t="shared" si="83"/>
        <v>0</v>
      </c>
      <c r="AJ48" s="33">
        <f t="shared" si="84"/>
        <v>0</v>
      </c>
      <c r="AK48" s="38">
        <f t="shared" si="85"/>
        <v>0</v>
      </c>
      <c r="AL48" s="40">
        <v>0</v>
      </c>
      <c r="AM48" s="33">
        <f t="shared" si="25"/>
        <v>0</v>
      </c>
      <c r="AN48" s="33">
        <f t="shared" si="26"/>
        <v>0</v>
      </c>
      <c r="AO48" s="33">
        <f t="shared" si="27"/>
        <v>0</v>
      </c>
      <c r="AP48" s="38">
        <f t="shared" si="28"/>
        <v>0</v>
      </c>
      <c r="AQ48" s="37">
        <v>0</v>
      </c>
      <c r="AR48" s="33">
        <f t="shared" si="53"/>
        <v>0</v>
      </c>
      <c r="AS48" s="33">
        <f t="shared" si="54"/>
        <v>0</v>
      </c>
      <c r="AT48" s="33">
        <f t="shared" si="55"/>
        <v>0</v>
      </c>
      <c r="AU48" s="38">
        <f t="shared" si="56"/>
        <v>0</v>
      </c>
      <c r="AV48" s="37">
        <v>0</v>
      </c>
      <c r="AW48" s="33">
        <f t="shared" si="57"/>
        <v>0</v>
      </c>
      <c r="AX48" s="33">
        <f t="shared" si="58"/>
        <v>0</v>
      </c>
      <c r="AY48" s="33">
        <f t="shared" si="59"/>
        <v>0</v>
      </c>
      <c r="AZ48" s="38">
        <f t="shared" si="60"/>
        <v>0</v>
      </c>
    </row>
    <row r="49" spans="1:52" x14ac:dyDescent="0.25">
      <c r="A49" s="8">
        <f>Список!A49</f>
        <v>43</v>
      </c>
      <c r="B49" s="25" t="str">
        <f>Список!B49</f>
        <v>ООО "ОФТАЛЬМО-РЕГИОН"</v>
      </c>
      <c r="C49" s="40">
        <v>0</v>
      </c>
      <c r="D49" s="33">
        <v>0</v>
      </c>
      <c r="E49" s="33">
        <f t="shared" si="61"/>
        <v>0</v>
      </c>
      <c r="F49" s="33">
        <f t="shared" si="62"/>
        <v>0</v>
      </c>
      <c r="G49" s="38">
        <f t="shared" si="63"/>
        <v>0</v>
      </c>
      <c r="H49" s="40"/>
      <c r="I49" s="33">
        <f t="shared" si="64"/>
        <v>0</v>
      </c>
      <c r="J49" s="33">
        <f t="shared" si="65"/>
        <v>0</v>
      </c>
      <c r="K49" s="33">
        <f t="shared" si="66"/>
        <v>0</v>
      </c>
      <c r="L49" s="38">
        <f t="shared" si="67"/>
        <v>0</v>
      </c>
      <c r="M49" s="40"/>
      <c r="N49" s="33">
        <f t="shared" si="68"/>
        <v>0</v>
      </c>
      <c r="O49" s="33">
        <f t="shared" si="69"/>
        <v>0</v>
      </c>
      <c r="P49" s="33">
        <f t="shared" si="70"/>
        <v>0</v>
      </c>
      <c r="Q49" s="38">
        <f t="shared" si="71"/>
        <v>0</v>
      </c>
      <c r="R49" s="40">
        <v>0</v>
      </c>
      <c r="S49" s="33">
        <f t="shared" si="72"/>
        <v>0</v>
      </c>
      <c r="T49" s="33">
        <f t="shared" si="73"/>
        <v>0</v>
      </c>
      <c r="U49" s="33">
        <f t="shared" si="74"/>
        <v>0</v>
      </c>
      <c r="V49" s="38">
        <f t="shared" si="75"/>
        <v>0</v>
      </c>
      <c r="W49" s="40">
        <v>0</v>
      </c>
      <c r="X49" s="33">
        <v>0</v>
      </c>
      <c r="Y49" s="33">
        <f t="shared" si="76"/>
        <v>0</v>
      </c>
      <c r="Z49" s="33">
        <f t="shared" si="77"/>
        <v>0</v>
      </c>
      <c r="AA49" s="38">
        <f t="shared" si="78"/>
        <v>0</v>
      </c>
      <c r="AB49" s="40">
        <v>0</v>
      </c>
      <c r="AC49" s="33">
        <v>0</v>
      </c>
      <c r="AD49" s="33">
        <f t="shared" si="79"/>
        <v>0</v>
      </c>
      <c r="AE49" s="33">
        <f t="shared" si="80"/>
        <v>0</v>
      </c>
      <c r="AF49" s="38">
        <f t="shared" si="81"/>
        <v>0</v>
      </c>
      <c r="AG49" s="40"/>
      <c r="AH49" s="33">
        <f t="shared" si="82"/>
        <v>0</v>
      </c>
      <c r="AI49" s="33">
        <f t="shared" si="83"/>
        <v>0</v>
      </c>
      <c r="AJ49" s="33">
        <f t="shared" si="84"/>
        <v>0</v>
      </c>
      <c r="AK49" s="38">
        <f t="shared" si="85"/>
        <v>0</v>
      </c>
      <c r="AL49" s="40">
        <v>0</v>
      </c>
      <c r="AM49" s="33">
        <f t="shared" si="25"/>
        <v>0</v>
      </c>
      <c r="AN49" s="33">
        <f t="shared" si="26"/>
        <v>0</v>
      </c>
      <c r="AO49" s="33">
        <f t="shared" si="27"/>
        <v>0</v>
      </c>
      <c r="AP49" s="38">
        <f t="shared" si="28"/>
        <v>0</v>
      </c>
      <c r="AQ49" s="37">
        <v>0</v>
      </c>
      <c r="AR49" s="33">
        <f t="shared" si="53"/>
        <v>0</v>
      </c>
      <c r="AS49" s="33">
        <f t="shared" si="54"/>
        <v>0</v>
      </c>
      <c r="AT49" s="33">
        <f t="shared" si="55"/>
        <v>0</v>
      </c>
      <c r="AU49" s="38">
        <f t="shared" si="56"/>
        <v>0</v>
      </c>
      <c r="AV49" s="37">
        <v>0</v>
      </c>
      <c r="AW49" s="33">
        <f t="shared" si="57"/>
        <v>0</v>
      </c>
      <c r="AX49" s="33">
        <f t="shared" si="58"/>
        <v>0</v>
      </c>
      <c r="AY49" s="33">
        <f t="shared" si="59"/>
        <v>0</v>
      </c>
      <c r="AZ49" s="38">
        <f t="shared" si="60"/>
        <v>0</v>
      </c>
    </row>
    <row r="50" spans="1:52" x14ac:dyDescent="0.25">
      <c r="A50" s="8">
        <f>Список!A50</f>
        <v>44</v>
      </c>
      <c r="B50" s="25" t="str">
        <f>Список!B50</f>
        <v>ООО "МЕДЛАЙН"</v>
      </c>
      <c r="C50" s="40">
        <v>0</v>
      </c>
      <c r="D50" s="33">
        <v>0</v>
      </c>
      <c r="E50" s="33">
        <f t="shared" si="61"/>
        <v>0</v>
      </c>
      <c r="F50" s="33">
        <f t="shared" si="62"/>
        <v>0</v>
      </c>
      <c r="G50" s="38">
        <f t="shared" si="63"/>
        <v>0</v>
      </c>
      <c r="H50" s="40"/>
      <c r="I50" s="33">
        <f t="shared" si="64"/>
        <v>0</v>
      </c>
      <c r="J50" s="33">
        <f t="shared" si="65"/>
        <v>0</v>
      </c>
      <c r="K50" s="33">
        <f t="shared" si="66"/>
        <v>0</v>
      </c>
      <c r="L50" s="38">
        <f t="shared" si="67"/>
        <v>0</v>
      </c>
      <c r="M50" s="40"/>
      <c r="N50" s="33">
        <f t="shared" si="68"/>
        <v>0</v>
      </c>
      <c r="O50" s="33">
        <f t="shared" si="69"/>
        <v>0</v>
      </c>
      <c r="P50" s="33">
        <f t="shared" si="70"/>
        <v>0</v>
      </c>
      <c r="Q50" s="38">
        <f t="shared" si="71"/>
        <v>0</v>
      </c>
      <c r="R50" s="40">
        <v>0</v>
      </c>
      <c r="S50" s="33">
        <f t="shared" si="72"/>
        <v>0</v>
      </c>
      <c r="T50" s="33">
        <f t="shared" si="73"/>
        <v>0</v>
      </c>
      <c r="U50" s="33">
        <f t="shared" si="74"/>
        <v>0</v>
      </c>
      <c r="V50" s="38">
        <f t="shared" si="75"/>
        <v>0</v>
      </c>
      <c r="W50" s="40">
        <v>0</v>
      </c>
      <c r="X50" s="33">
        <v>0</v>
      </c>
      <c r="Y50" s="33">
        <f t="shared" si="76"/>
        <v>0</v>
      </c>
      <c r="Z50" s="33">
        <f t="shared" si="77"/>
        <v>0</v>
      </c>
      <c r="AA50" s="38">
        <f t="shared" si="78"/>
        <v>0</v>
      </c>
      <c r="AB50" s="40">
        <v>0</v>
      </c>
      <c r="AC50" s="33">
        <v>0</v>
      </c>
      <c r="AD50" s="33">
        <f t="shared" si="79"/>
        <v>0</v>
      </c>
      <c r="AE50" s="33">
        <f t="shared" si="80"/>
        <v>0</v>
      </c>
      <c r="AF50" s="38">
        <f t="shared" si="81"/>
        <v>0</v>
      </c>
      <c r="AG50" s="40"/>
      <c r="AH50" s="33">
        <f t="shared" si="82"/>
        <v>0</v>
      </c>
      <c r="AI50" s="33">
        <f t="shared" si="83"/>
        <v>0</v>
      </c>
      <c r="AJ50" s="33">
        <f t="shared" si="84"/>
        <v>0</v>
      </c>
      <c r="AK50" s="38">
        <f t="shared" si="85"/>
        <v>0</v>
      </c>
      <c r="AL50" s="40">
        <v>0</v>
      </c>
      <c r="AM50" s="33">
        <f t="shared" si="25"/>
        <v>0</v>
      </c>
      <c r="AN50" s="33">
        <f t="shared" si="26"/>
        <v>0</v>
      </c>
      <c r="AO50" s="33">
        <f t="shared" si="27"/>
        <v>0</v>
      </c>
      <c r="AP50" s="38">
        <f t="shared" si="28"/>
        <v>0</v>
      </c>
      <c r="AQ50" s="37">
        <v>0</v>
      </c>
      <c r="AR50" s="33">
        <f t="shared" si="53"/>
        <v>0</v>
      </c>
      <c r="AS50" s="33">
        <f t="shared" si="54"/>
        <v>0</v>
      </c>
      <c r="AT50" s="33">
        <f t="shared" si="55"/>
        <v>0</v>
      </c>
      <c r="AU50" s="38">
        <f t="shared" si="56"/>
        <v>0</v>
      </c>
      <c r="AV50" s="37">
        <v>0</v>
      </c>
      <c r="AW50" s="33">
        <f t="shared" si="57"/>
        <v>0</v>
      </c>
      <c r="AX50" s="33">
        <f t="shared" si="58"/>
        <v>0</v>
      </c>
      <c r="AY50" s="33">
        <f t="shared" si="59"/>
        <v>0</v>
      </c>
      <c r="AZ50" s="38">
        <f t="shared" si="60"/>
        <v>0</v>
      </c>
    </row>
    <row r="51" spans="1:52" x14ac:dyDescent="0.25">
      <c r="A51" s="8">
        <f>Список!A51</f>
        <v>45</v>
      </c>
      <c r="B51" s="25" t="str">
        <f>Список!B51</f>
        <v>ООО "ХАРИЗМА"</v>
      </c>
      <c r="C51" s="40">
        <v>0</v>
      </c>
      <c r="D51" s="33">
        <v>0</v>
      </c>
      <c r="E51" s="33">
        <f t="shared" si="61"/>
        <v>0</v>
      </c>
      <c r="F51" s="33">
        <f t="shared" si="62"/>
        <v>0</v>
      </c>
      <c r="G51" s="38">
        <f t="shared" si="63"/>
        <v>0</v>
      </c>
      <c r="H51" s="40"/>
      <c r="I51" s="33">
        <f t="shared" si="64"/>
        <v>0</v>
      </c>
      <c r="J51" s="33">
        <f t="shared" si="65"/>
        <v>0</v>
      </c>
      <c r="K51" s="33">
        <f t="shared" si="66"/>
        <v>0</v>
      </c>
      <c r="L51" s="38">
        <f t="shared" si="67"/>
        <v>0</v>
      </c>
      <c r="M51" s="40"/>
      <c r="N51" s="33">
        <f t="shared" si="68"/>
        <v>0</v>
      </c>
      <c r="O51" s="33">
        <f t="shared" si="69"/>
        <v>0</v>
      </c>
      <c r="P51" s="33">
        <f t="shared" si="70"/>
        <v>0</v>
      </c>
      <c r="Q51" s="38">
        <f t="shared" si="71"/>
        <v>0</v>
      </c>
      <c r="R51" s="40">
        <v>0</v>
      </c>
      <c r="S51" s="33">
        <f t="shared" si="72"/>
        <v>0</v>
      </c>
      <c r="T51" s="33">
        <f t="shared" si="73"/>
        <v>0</v>
      </c>
      <c r="U51" s="33">
        <f t="shared" si="74"/>
        <v>0</v>
      </c>
      <c r="V51" s="38">
        <f t="shared" si="75"/>
        <v>0</v>
      </c>
      <c r="W51" s="40">
        <v>300</v>
      </c>
      <c r="X51" s="33">
        <v>0</v>
      </c>
      <c r="Y51" s="33">
        <f t="shared" si="76"/>
        <v>75</v>
      </c>
      <c r="Z51" s="33">
        <f t="shared" si="77"/>
        <v>75</v>
      </c>
      <c r="AA51" s="38">
        <f t="shared" si="78"/>
        <v>150</v>
      </c>
      <c r="AB51" s="40">
        <v>0</v>
      </c>
      <c r="AC51" s="33">
        <v>0</v>
      </c>
      <c r="AD51" s="33">
        <f t="shared" si="79"/>
        <v>0</v>
      </c>
      <c r="AE51" s="33">
        <f t="shared" si="80"/>
        <v>0</v>
      </c>
      <c r="AF51" s="38">
        <f t="shared" si="81"/>
        <v>0</v>
      </c>
      <c r="AG51" s="40"/>
      <c r="AH51" s="33">
        <f t="shared" si="82"/>
        <v>0</v>
      </c>
      <c r="AI51" s="33">
        <f t="shared" si="83"/>
        <v>0</v>
      </c>
      <c r="AJ51" s="33">
        <f t="shared" si="84"/>
        <v>0</v>
      </c>
      <c r="AK51" s="38">
        <f t="shared" si="85"/>
        <v>0</v>
      </c>
      <c r="AL51" s="40">
        <v>0</v>
      </c>
      <c r="AM51" s="33">
        <f t="shared" si="25"/>
        <v>0</v>
      </c>
      <c r="AN51" s="33">
        <f t="shared" si="26"/>
        <v>0</v>
      </c>
      <c r="AO51" s="33">
        <f t="shared" si="27"/>
        <v>0</v>
      </c>
      <c r="AP51" s="38">
        <f t="shared" si="28"/>
        <v>0</v>
      </c>
      <c r="AQ51" s="37">
        <v>0</v>
      </c>
      <c r="AR51" s="33">
        <f t="shared" si="53"/>
        <v>0</v>
      </c>
      <c r="AS51" s="33">
        <f t="shared" si="54"/>
        <v>0</v>
      </c>
      <c r="AT51" s="33">
        <f t="shared" si="55"/>
        <v>0</v>
      </c>
      <c r="AU51" s="38">
        <f t="shared" si="56"/>
        <v>0</v>
      </c>
      <c r="AV51" s="37">
        <v>0</v>
      </c>
      <c r="AW51" s="33">
        <f t="shared" si="57"/>
        <v>0</v>
      </c>
      <c r="AX51" s="33">
        <f t="shared" si="58"/>
        <v>0</v>
      </c>
      <c r="AY51" s="33">
        <f t="shared" si="59"/>
        <v>0</v>
      </c>
      <c r="AZ51" s="38">
        <f t="shared" si="60"/>
        <v>0</v>
      </c>
    </row>
    <row r="52" spans="1:52" x14ac:dyDescent="0.25">
      <c r="A52" s="8">
        <f>Список!A52</f>
        <v>46</v>
      </c>
      <c r="B52" s="25" t="str">
        <f>Список!B52</f>
        <v>ООО "ЦМГЭ"</v>
      </c>
      <c r="C52" s="40">
        <v>100</v>
      </c>
      <c r="D52" s="33">
        <v>25</v>
      </c>
      <c r="E52" s="33">
        <f t="shared" si="61"/>
        <v>25</v>
      </c>
      <c r="F52" s="33">
        <f t="shared" si="62"/>
        <v>25</v>
      </c>
      <c r="G52" s="38">
        <f t="shared" si="63"/>
        <v>25</v>
      </c>
      <c r="H52" s="40">
        <v>650</v>
      </c>
      <c r="I52" s="33">
        <f t="shared" si="64"/>
        <v>163</v>
      </c>
      <c r="J52" s="33">
        <f t="shared" si="65"/>
        <v>163</v>
      </c>
      <c r="K52" s="33">
        <f t="shared" si="66"/>
        <v>163</v>
      </c>
      <c r="L52" s="38">
        <f t="shared" si="67"/>
        <v>161</v>
      </c>
      <c r="M52" s="40"/>
      <c r="N52" s="33">
        <f t="shared" si="68"/>
        <v>0</v>
      </c>
      <c r="O52" s="33">
        <f t="shared" si="69"/>
        <v>0</v>
      </c>
      <c r="P52" s="33">
        <f t="shared" si="70"/>
        <v>0</v>
      </c>
      <c r="Q52" s="38">
        <f t="shared" si="71"/>
        <v>0</v>
      </c>
      <c r="R52" s="40">
        <v>0</v>
      </c>
      <c r="S52" s="33">
        <f t="shared" si="72"/>
        <v>0</v>
      </c>
      <c r="T52" s="33">
        <f t="shared" si="73"/>
        <v>0</v>
      </c>
      <c r="U52" s="33">
        <f t="shared" si="74"/>
        <v>0</v>
      </c>
      <c r="V52" s="38">
        <f t="shared" si="75"/>
        <v>0</v>
      </c>
      <c r="W52" s="40">
        <v>0</v>
      </c>
      <c r="X52" s="33">
        <v>0</v>
      </c>
      <c r="Y52" s="33">
        <f t="shared" si="76"/>
        <v>0</v>
      </c>
      <c r="Z52" s="33">
        <f t="shared" si="77"/>
        <v>0</v>
      </c>
      <c r="AA52" s="38">
        <f t="shared" si="78"/>
        <v>0</v>
      </c>
      <c r="AB52" s="40">
        <v>0</v>
      </c>
      <c r="AC52" s="33">
        <v>0</v>
      </c>
      <c r="AD52" s="33">
        <f t="shared" si="79"/>
        <v>0</v>
      </c>
      <c r="AE52" s="33">
        <f t="shared" si="80"/>
        <v>0</v>
      </c>
      <c r="AF52" s="38">
        <f t="shared" si="81"/>
        <v>0</v>
      </c>
      <c r="AG52" s="40"/>
      <c r="AH52" s="33">
        <f t="shared" si="82"/>
        <v>0</v>
      </c>
      <c r="AI52" s="33">
        <f t="shared" si="83"/>
        <v>0</v>
      </c>
      <c r="AJ52" s="33">
        <f t="shared" si="84"/>
        <v>0</v>
      </c>
      <c r="AK52" s="38">
        <f t="shared" si="85"/>
        <v>0</v>
      </c>
      <c r="AL52" s="40">
        <v>0</v>
      </c>
      <c r="AM52" s="33">
        <f t="shared" si="25"/>
        <v>0</v>
      </c>
      <c r="AN52" s="33">
        <f t="shared" si="26"/>
        <v>0</v>
      </c>
      <c r="AO52" s="33">
        <f t="shared" si="27"/>
        <v>0</v>
      </c>
      <c r="AP52" s="38">
        <f t="shared" si="28"/>
        <v>0</v>
      </c>
      <c r="AQ52" s="37">
        <v>0</v>
      </c>
      <c r="AR52" s="33">
        <f t="shared" si="53"/>
        <v>0</v>
      </c>
      <c r="AS52" s="33">
        <f t="shared" si="54"/>
        <v>0</v>
      </c>
      <c r="AT52" s="33">
        <f t="shared" si="55"/>
        <v>0</v>
      </c>
      <c r="AU52" s="38">
        <f t="shared" si="56"/>
        <v>0</v>
      </c>
      <c r="AV52" s="37">
        <v>0</v>
      </c>
      <c r="AW52" s="33">
        <f t="shared" si="57"/>
        <v>0</v>
      </c>
      <c r="AX52" s="33">
        <f t="shared" si="58"/>
        <v>0</v>
      </c>
      <c r="AY52" s="33">
        <f t="shared" si="59"/>
        <v>0</v>
      </c>
      <c r="AZ52" s="38">
        <f t="shared" si="60"/>
        <v>0</v>
      </c>
    </row>
    <row r="53" spans="1:52" x14ac:dyDescent="0.25">
      <c r="A53" s="8">
        <f>Список!A53</f>
        <v>47</v>
      </c>
      <c r="B53" s="25" t="str">
        <f>Список!B53</f>
        <v>ООО "ЦЕНТР МИКРОХИРУРГИИ ГЛАЗА "ВИЗУС-1"</v>
      </c>
      <c r="C53" s="40">
        <v>0</v>
      </c>
      <c r="D53" s="33">
        <v>0</v>
      </c>
      <c r="E53" s="33">
        <f t="shared" si="61"/>
        <v>0</v>
      </c>
      <c r="F53" s="33">
        <f t="shared" si="62"/>
        <v>0</v>
      </c>
      <c r="G53" s="38">
        <f t="shared" si="63"/>
        <v>0</v>
      </c>
      <c r="H53" s="40"/>
      <c r="I53" s="33">
        <f t="shared" si="64"/>
        <v>0</v>
      </c>
      <c r="J53" s="33">
        <f t="shared" si="65"/>
        <v>0</v>
      </c>
      <c r="K53" s="33">
        <f t="shared" si="66"/>
        <v>0</v>
      </c>
      <c r="L53" s="38">
        <f t="shared" si="67"/>
        <v>0</v>
      </c>
      <c r="M53" s="40"/>
      <c r="N53" s="33">
        <f t="shared" si="68"/>
        <v>0</v>
      </c>
      <c r="O53" s="33">
        <f t="shared" si="69"/>
        <v>0</v>
      </c>
      <c r="P53" s="33">
        <f t="shared" si="70"/>
        <v>0</v>
      </c>
      <c r="Q53" s="38">
        <f t="shared" si="71"/>
        <v>0</v>
      </c>
      <c r="R53" s="40">
        <v>0</v>
      </c>
      <c r="S53" s="33">
        <f t="shared" si="72"/>
        <v>0</v>
      </c>
      <c r="T53" s="33">
        <f t="shared" si="73"/>
        <v>0</v>
      </c>
      <c r="U53" s="33">
        <f t="shared" si="74"/>
        <v>0</v>
      </c>
      <c r="V53" s="38">
        <f t="shared" si="75"/>
        <v>0</v>
      </c>
      <c r="W53" s="40">
        <v>0</v>
      </c>
      <c r="X53" s="33">
        <v>0</v>
      </c>
      <c r="Y53" s="33">
        <f t="shared" si="76"/>
        <v>0</v>
      </c>
      <c r="Z53" s="33">
        <f t="shared" si="77"/>
        <v>0</v>
      </c>
      <c r="AA53" s="38">
        <f t="shared" si="78"/>
        <v>0</v>
      </c>
      <c r="AB53" s="40">
        <v>0</v>
      </c>
      <c r="AC53" s="33">
        <v>0</v>
      </c>
      <c r="AD53" s="33">
        <f t="shared" si="79"/>
        <v>0</v>
      </c>
      <c r="AE53" s="33">
        <f t="shared" si="80"/>
        <v>0</v>
      </c>
      <c r="AF53" s="38">
        <f t="shared" si="81"/>
        <v>0</v>
      </c>
      <c r="AG53" s="40"/>
      <c r="AH53" s="33">
        <f t="shared" si="82"/>
        <v>0</v>
      </c>
      <c r="AI53" s="33">
        <f t="shared" si="83"/>
        <v>0</v>
      </c>
      <c r="AJ53" s="33">
        <f t="shared" si="84"/>
        <v>0</v>
      </c>
      <c r="AK53" s="38">
        <f t="shared" si="85"/>
        <v>0</v>
      </c>
      <c r="AL53" s="40">
        <v>0</v>
      </c>
      <c r="AM53" s="33">
        <f t="shared" si="25"/>
        <v>0</v>
      </c>
      <c r="AN53" s="33">
        <f t="shared" si="26"/>
        <v>0</v>
      </c>
      <c r="AO53" s="33">
        <f t="shared" si="27"/>
        <v>0</v>
      </c>
      <c r="AP53" s="38">
        <f t="shared" si="28"/>
        <v>0</v>
      </c>
      <c r="AQ53" s="37">
        <v>0</v>
      </c>
      <c r="AR53" s="33">
        <f t="shared" si="53"/>
        <v>0</v>
      </c>
      <c r="AS53" s="33">
        <f t="shared" si="54"/>
        <v>0</v>
      </c>
      <c r="AT53" s="33">
        <f t="shared" si="55"/>
        <v>0</v>
      </c>
      <c r="AU53" s="38">
        <f t="shared" si="56"/>
        <v>0</v>
      </c>
      <c r="AV53" s="37">
        <v>0</v>
      </c>
      <c r="AW53" s="33">
        <f t="shared" si="57"/>
        <v>0</v>
      </c>
      <c r="AX53" s="33">
        <f t="shared" si="58"/>
        <v>0</v>
      </c>
      <c r="AY53" s="33">
        <f t="shared" si="59"/>
        <v>0</v>
      </c>
      <c r="AZ53" s="38">
        <f t="shared" si="60"/>
        <v>0</v>
      </c>
    </row>
    <row r="54" spans="1:52" x14ac:dyDescent="0.25">
      <c r="A54" s="8">
        <f>Список!A54</f>
        <v>48</v>
      </c>
      <c r="B54" s="25" t="str">
        <f>Список!B54</f>
        <v>ООО "МЛ-КЛИНИК"</v>
      </c>
      <c r="C54" s="40">
        <v>0</v>
      </c>
      <c r="D54" s="33">
        <v>0</v>
      </c>
      <c r="E54" s="33">
        <f t="shared" si="61"/>
        <v>0</v>
      </c>
      <c r="F54" s="33">
        <f t="shared" si="62"/>
        <v>0</v>
      </c>
      <c r="G54" s="38">
        <f t="shared" si="63"/>
        <v>0</v>
      </c>
      <c r="H54" s="40"/>
      <c r="I54" s="33">
        <f t="shared" si="64"/>
        <v>0</v>
      </c>
      <c r="J54" s="33">
        <f t="shared" si="65"/>
        <v>0</v>
      </c>
      <c r="K54" s="33">
        <f t="shared" si="66"/>
        <v>0</v>
      </c>
      <c r="L54" s="38">
        <f t="shared" si="67"/>
        <v>0</v>
      </c>
      <c r="M54" s="40"/>
      <c r="N54" s="33">
        <f t="shared" si="68"/>
        <v>0</v>
      </c>
      <c r="O54" s="33">
        <f t="shared" si="69"/>
        <v>0</v>
      </c>
      <c r="P54" s="33">
        <f t="shared" si="70"/>
        <v>0</v>
      </c>
      <c r="Q54" s="38">
        <f t="shared" si="71"/>
        <v>0</v>
      </c>
      <c r="R54" s="40">
        <v>0</v>
      </c>
      <c r="S54" s="33">
        <f t="shared" si="72"/>
        <v>0</v>
      </c>
      <c r="T54" s="33">
        <f t="shared" si="73"/>
        <v>0</v>
      </c>
      <c r="U54" s="33">
        <f t="shared" si="74"/>
        <v>0</v>
      </c>
      <c r="V54" s="38">
        <f t="shared" si="75"/>
        <v>0</v>
      </c>
      <c r="W54" s="40">
        <v>0</v>
      </c>
      <c r="X54" s="33">
        <v>0</v>
      </c>
      <c r="Y54" s="33">
        <f t="shared" si="76"/>
        <v>0</v>
      </c>
      <c r="Z54" s="33">
        <f t="shared" si="77"/>
        <v>0</v>
      </c>
      <c r="AA54" s="38">
        <f t="shared" si="78"/>
        <v>0</v>
      </c>
      <c r="AB54" s="40">
        <v>0</v>
      </c>
      <c r="AC54" s="33">
        <v>0</v>
      </c>
      <c r="AD54" s="33">
        <f t="shared" si="79"/>
        <v>0</v>
      </c>
      <c r="AE54" s="33">
        <f t="shared" si="80"/>
        <v>0</v>
      </c>
      <c r="AF54" s="38">
        <f t="shared" si="81"/>
        <v>0</v>
      </c>
      <c r="AG54" s="40"/>
      <c r="AH54" s="33">
        <f t="shared" si="82"/>
        <v>0</v>
      </c>
      <c r="AI54" s="33">
        <f t="shared" si="83"/>
        <v>0</v>
      </c>
      <c r="AJ54" s="33">
        <f t="shared" si="84"/>
        <v>0</v>
      </c>
      <c r="AK54" s="38">
        <f t="shared" si="85"/>
        <v>0</v>
      </c>
      <c r="AL54" s="40">
        <v>0</v>
      </c>
      <c r="AM54" s="33">
        <f t="shared" si="25"/>
        <v>0</v>
      </c>
      <c r="AN54" s="33">
        <f t="shared" si="26"/>
        <v>0</v>
      </c>
      <c r="AO54" s="33">
        <f t="shared" si="27"/>
        <v>0</v>
      </c>
      <c r="AP54" s="38">
        <f t="shared" si="28"/>
        <v>0</v>
      </c>
      <c r="AQ54" s="37">
        <v>0</v>
      </c>
      <c r="AR54" s="33">
        <f t="shared" si="53"/>
        <v>0</v>
      </c>
      <c r="AS54" s="33">
        <f t="shared" si="54"/>
        <v>0</v>
      </c>
      <c r="AT54" s="33">
        <f t="shared" si="55"/>
        <v>0</v>
      </c>
      <c r="AU54" s="38">
        <f t="shared" si="56"/>
        <v>0</v>
      </c>
      <c r="AV54" s="37">
        <v>0</v>
      </c>
      <c r="AW54" s="33">
        <f t="shared" si="57"/>
        <v>0</v>
      </c>
      <c r="AX54" s="33">
        <f t="shared" si="58"/>
        <v>0</v>
      </c>
      <c r="AY54" s="33">
        <f t="shared" si="59"/>
        <v>0</v>
      </c>
      <c r="AZ54" s="38">
        <f t="shared" si="60"/>
        <v>0</v>
      </c>
    </row>
    <row r="55" spans="1:52" x14ac:dyDescent="0.25">
      <c r="A55" s="8">
        <f>Список!A55</f>
        <v>49</v>
      </c>
      <c r="B55" s="25" t="str">
        <f>Список!B55</f>
        <v>ООО "МЕДЛАЙН-ПРОФ"</v>
      </c>
      <c r="C55" s="40">
        <v>0</v>
      </c>
      <c r="D55" s="33">
        <v>0</v>
      </c>
      <c r="E55" s="33">
        <f t="shared" si="61"/>
        <v>0</v>
      </c>
      <c r="F55" s="33">
        <f t="shared" si="62"/>
        <v>0</v>
      </c>
      <c r="G55" s="38">
        <f t="shared" si="63"/>
        <v>0</v>
      </c>
      <c r="H55" s="40"/>
      <c r="I55" s="33">
        <f t="shared" si="64"/>
        <v>0</v>
      </c>
      <c r="J55" s="33">
        <f t="shared" si="65"/>
        <v>0</v>
      </c>
      <c r="K55" s="33">
        <f t="shared" si="66"/>
        <v>0</v>
      </c>
      <c r="L55" s="38">
        <f t="shared" si="67"/>
        <v>0</v>
      </c>
      <c r="M55" s="40"/>
      <c r="N55" s="33">
        <f t="shared" si="68"/>
        <v>0</v>
      </c>
      <c r="O55" s="33">
        <f t="shared" si="69"/>
        <v>0</v>
      </c>
      <c r="P55" s="33">
        <f t="shared" si="70"/>
        <v>0</v>
      </c>
      <c r="Q55" s="38">
        <f t="shared" si="71"/>
        <v>0</v>
      </c>
      <c r="R55" s="40">
        <v>0</v>
      </c>
      <c r="S55" s="33">
        <f t="shared" si="72"/>
        <v>0</v>
      </c>
      <c r="T55" s="33">
        <f t="shared" si="73"/>
        <v>0</v>
      </c>
      <c r="U55" s="33">
        <f t="shared" si="74"/>
        <v>0</v>
      </c>
      <c r="V55" s="38">
        <f t="shared" si="75"/>
        <v>0</v>
      </c>
      <c r="W55" s="40">
        <v>100</v>
      </c>
      <c r="X55" s="33">
        <v>25</v>
      </c>
      <c r="Y55" s="33">
        <f t="shared" si="76"/>
        <v>25</v>
      </c>
      <c r="Z55" s="33">
        <f t="shared" si="77"/>
        <v>25</v>
      </c>
      <c r="AA55" s="38">
        <f t="shared" si="78"/>
        <v>25</v>
      </c>
      <c r="AB55" s="40">
        <v>85</v>
      </c>
      <c r="AC55" s="33">
        <v>25</v>
      </c>
      <c r="AD55" s="33">
        <f t="shared" si="79"/>
        <v>21</v>
      </c>
      <c r="AE55" s="33">
        <f t="shared" si="80"/>
        <v>21</v>
      </c>
      <c r="AF55" s="38">
        <f t="shared" si="81"/>
        <v>18</v>
      </c>
      <c r="AG55" s="40"/>
      <c r="AH55" s="33">
        <f t="shared" si="82"/>
        <v>0</v>
      </c>
      <c r="AI55" s="33">
        <f t="shared" si="83"/>
        <v>0</v>
      </c>
      <c r="AJ55" s="33">
        <f t="shared" si="84"/>
        <v>0</v>
      </c>
      <c r="AK55" s="38">
        <f t="shared" si="85"/>
        <v>0</v>
      </c>
      <c r="AL55" s="40">
        <v>0</v>
      </c>
      <c r="AM55" s="33">
        <f t="shared" si="25"/>
        <v>0</v>
      </c>
      <c r="AN55" s="33">
        <f t="shared" si="26"/>
        <v>0</v>
      </c>
      <c r="AO55" s="33">
        <f t="shared" si="27"/>
        <v>0</v>
      </c>
      <c r="AP55" s="38">
        <f t="shared" si="28"/>
        <v>0</v>
      </c>
      <c r="AQ55" s="37">
        <v>0</v>
      </c>
      <c r="AR55" s="33">
        <f t="shared" si="53"/>
        <v>0</v>
      </c>
      <c r="AS55" s="33">
        <f t="shared" si="54"/>
        <v>0</v>
      </c>
      <c r="AT55" s="33">
        <f t="shared" si="55"/>
        <v>0</v>
      </c>
      <c r="AU55" s="38">
        <f t="shared" si="56"/>
        <v>0</v>
      </c>
      <c r="AV55" s="37">
        <v>0</v>
      </c>
      <c r="AW55" s="33">
        <f t="shared" si="57"/>
        <v>0</v>
      </c>
      <c r="AX55" s="33">
        <f t="shared" si="58"/>
        <v>0</v>
      </c>
      <c r="AY55" s="33">
        <f t="shared" si="59"/>
        <v>0</v>
      </c>
      <c r="AZ55" s="38">
        <f t="shared" si="60"/>
        <v>0</v>
      </c>
    </row>
    <row r="56" spans="1:52" x14ac:dyDescent="0.25">
      <c r="A56" s="8">
        <f>Список!A56</f>
        <v>50</v>
      </c>
      <c r="B56" s="25" t="str">
        <f>Список!B56</f>
        <v>ООО "АЛЬФАМЕД" 45202308800</v>
      </c>
      <c r="C56" s="40">
        <v>100</v>
      </c>
      <c r="D56" s="33">
        <v>25</v>
      </c>
      <c r="E56" s="33">
        <f t="shared" si="61"/>
        <v>25</v>
      </c>
      <c r="F56" s="33">
        <f t="shared" si="62"/>
        <v>25</v>
      </c>
      <c r="G56" s="38">
        <f t="shared" si="63"/>
        <v>25</v>
      </c>
      <c r="H56" s="40">
        <v>149</v>
      </c>
      <c r="I56" s="33">
        <f t="shared" si="64"/>
        <v>37</v>
      </c>
      <c r="J56" s="33">
        <f t="shared" si="65"/>
        <v>37</v>
      </c>
      <c r="K56" s="33">
        <f t="shared" si="66"/>
        <v>37</v>
      </c>
      <c r="L56" s="38">
        <f t="shared" si="67"/>
        <v>38</v>
      </c>
      <c r="M56" s="40"/>
      <c r="N56" s="33">
        <f t="shared" si="68"/>
        <v>0</v>
      </c>
      <c r="O56" s="33">
        <f t="shared" si="69"/>
        <v>0</v>
      </c>
      <c r="P56" s="33">
        <f t="shared" si="70"/>
        <v>0</v>
      </c>
      <c r="Q56" s="38">
        <f t="shared" si="71"/>
        <v>0</v>
      </c>
      <c r="R56" s="40">
        <v>0</v>
      </c>
      <c r="S56" s="33">
        <f t="shared" si="72"/>
        <v>0</v>
      </c>
      <c r="T56" s="33">
        <f t="shared" si="73"/>
        <v>0</v>
      </c>
      <c r="U56" s="33">
        <f t="shared" si="74"/>
        <v>0</v>
      </c>
      <c r="V56" s="38">
        <f t="shared" si="75"/>
        <v>0</v>
      </c>
      <c r="W56" s="40">
        <v>0</v>
      </c>
      <c r="X56" s="33">
        <v>0</v>
      </c>
      <c r="Y56" s="33">
        <f t="shared" si="76"/>
        <v>0</v>
      </c>
      <c r="Z56" s="33">
        <f t="shared" si="77"/>
        <v>0</v>
      </c>
      <c r="AA56" s="38">
        <f t="shared" si="78"/>
        <v>0</v>
      </c>
      <c r="AB56" s="40"/>
      <c r="AC56" s="33">
        <v>0</v>
      </c>
      <c r="AD56" s="33">
        <f t="shared" si="79"/>
        <v>0</v>
      </c>
      <c r="AE56" s="33">
        <f t="shared" si="80"/>
        <v>0</v>
      </c>
      <c r="AF56" s="38">
        <f t="shared" si="81"/>
        <v>0</v>
      </c>
      <c r="AG56" s="40"/>
      <c r="AH56" s="33">
        <f t="shared" si="82"/>
        <v>0</v>
      </c>
      <c r="AI56" s="33">
        <f t="shared" si="83"/>
        <v>0</v>
      </c>
      <c r="AJ56" s="33">
        <f t="shared" si="84"/>
        <v>0</v>
      </c>
      <c r="AK56" s="38">
        <f t="shared" si="85"/>
        <v>0</v>
      </c>
      <c r="AL56" s="40">
        <v>0</v>
      </c>
      <c r="AM56" s="33">
        <f t="shared" si="25"/>
        <v>0</v>
      </c>
      <c r="AN56" s="33">
        <f t="shared" si="26"/>
        <v>0</v>
      </c>
      <c r="AO56" s="33">
        <f t="shared" si="27"/>
        <v>0</v>
      </c>
      <c r="AP56" s="38">
        <f t="shared" si="28"/>
        <v>0</v>
      </c>
      <c r="AQ56" s="37">
        <v>0</v>
      </c>
      <c r="AR56" s="33">
        <f t="shared" si="53"/>
        <v>0</v>
      </c>
      <c r="AS56" s="33">
        <f t="shared" si="54"/>
        <v>0</v>
      </c>
      <c r="AT56" s="33">
        <f t="shared" si="55"/>
        <v>0</v>
      </c>
      <c r="AU56" s="38">
        <f t="shared" si="56"/>
        <v>0</v>
      </c>
      <c r="AV56" s="37">
        <v>0</v>
      </c>
      <c r="AW56" s="33">
        <f t="shared" si="57"/>
        <v>0</v>
      </c>
      <c r="AX56" s="33">
        <f t="shared" si="58"/>
        <v>0</v>
      </c>
      <c r="AY56" s="33">
        <f t="shared" si="59"/>
        <v>0</v>
      </c>
      <c r="AZ56" s="38">
        <f t="shared" si="60"/>
        <v>0</v>
      </c>
    </row>
    <row r="57" spans="1:52" x14ac:dyDescent="0.25">
      <c r="A57" s="8">
        <f>Список!A57</f>
        <v>51</v>
      </c>
      <c r="B57" s="25" t="str">
        <f>Список!B57</f>
        <v>ООО "СИТИЛАБ-УРАЛ"</v>
      </c>
      <c r="C57" s="40"/>
      <c r="D57" s="33">
        <v>0</v>
      </c>
      <c r="E57" s="33">
        <f t="shared" si="61"/>
        <v>0</v>
      </c>
      <c r="F57" s="33">
        <f t="shared" si="62"/>
        <v>0</v>
      </c>
      <c r="G57" s="38">
        <f t="shared" si="63"/>
        <v>0</v>
      </c>
      <c r="H57" s="40"/>
      <c r="I57" s="33">
        <f t="shared" si="64"/>
        <v>0</v>
      </c>
      <c r="J57" s="33">
        <f t="shared" si="65"/>
        <v>0</v>
      </c>
      <c r="K57" s="33">
        <f t="shared" si="66"/>
        <v>0</v>
      </c>
      <c r="L57" s="38">
        <f t="shared" si="67"/>
        <v>0</v>
      </c>
      <c r="M57" s="40"/>
      <c r="N57" s="33">
        <f t="shared" si="68"/>
        <v>0</v>
      </c>
      <c r="O57" s="33">
        <f t="shared" si="69"/>
        <v>0</v>
      </c>
      <c r="P57" s="33">
        <f t="shared" si="70"/>
        <v>0</v>
      </c>
      <c r="Q57" s="38">
        <f t="shared" si="71"/>
        <v>0</v>
      </c>
      <c r="R57" s="40">
        <v>0</v>
      </c>
      <c r="S57" s="33">
        <f t="shared" si="72"/>
        <v>0</v>
      </c>
      <c r="T57" s="33">
        <f t="shared" si="73"/>
        <v>0</v>
      </c>
      <c r="U57" s="33">
        <f t="shared" si="74"/>
        <v>0</v>
      </c>
      <c r="V57" s="38">
        <f t="shared" si="75"/>
        <v>0</v>
      </c>
      <c r="W57" s="40">
        <v>0</v>
      </c>
      <c r="X57" s="33">
        <v>0</v>
      </c>
      <c r="Y57" s="33">
        <f t="shared" si="76"/>
        <v>0</v>
      </c>
      <c r="Z57" s="33">
        <f t="shared" si="77"/>
        <v>0</v>
      </c>
      <c r="AA57" s="38">
        <f t="shared" si="78"/>
        <v>0</v>
      </c>
      <c r="AB57" s="40"/>
      <c r="AC57" s="33">
        <v>0</v>
      </c>
      <c r="AD57" s="33">
        <f t="shared" si="79"/>
        <v>0</v>
      </c>
      <c r="AE57" s="33">
        <f t="shared" si="80"/>
        <v>0</v>
      </c>
      <c r="AF57" s="38">
        <f t="shared" si="81"/>
        <v>0</v>
      </c>
      <c r="AG57" s="40"/>
      <c r="AH57" s="33">
        <f t="shared" si="82"/>
        <v>0</v>
      </c>
      <c r="AI57" s="33">
        <f t="shared" si="83"/>
        <v>0</v>
      </c>
      <c r="AJ57" s="33">
        <f t="shared" si="84"/>
        <v>0</v>
      </c>
      <c r="AK57" s="38">
        <f t="shared" si="85"/>
        <v>0</v>
      </c>
      <c r="AL57" s="40">
        <v>0</v>
      </c>
      <c r="AM57" s="33">
        <f t="shared" si="25"/>
        <v>0</v>
      </c>
      <c r="AN57" s="33">
        <f t="shared" si="26"/>
        <v>0</v>
      </c>
      <c r="AO57" s="33">
        <f t="shared" si="27"/>
        <v>0</v>
      </c>
      <c r="AP57" s="38">
        <f t="shared" si="28"/>
        <v>0</v>
      </c>
      <c r="AQ57" s="37">
        <v>0</v>
      </c>
      <c r="AR57" s="33">
        <f t="shared" si="53"/>
        <v>0</v>
      </c>
      <c r="AS57" s="33">
        <f t="shared" si="54"/>
        <v>0</v>
      </c>
      <c r="AT57" s="33">
        <f t="shared" si="55"/>
        <v>0</v>
      </c>
      <c r="AU57" s="38">
        <f t="shared" si="56"/>
        <v>0</v>
      </c>
      <c r="AV57" s="37">
        <v>0</v>
      </c>
      <c r="AW57" s="33">
        <f t="shared" si="57"/>
        <v>0</v>
      </c>
      <c r="AX57" s="33">
        <f t="shared" si="58"/>
        <v>0</v>
      </c>
      <c r="AY57" s="33">
        <f t="shared" si="59"/>
        <v>0</v>
      </c>
      <c r="AZ57" s="38">
        <f t="shared" si="60"/>
        <v>0</v>
      </c>
    </row>
    <row r="58" spans="1:52" x14ac:dyDescent="0.25">
      <c r="A58" s="8">
        <f>Список!A58</f>
        <v>52</v>
      </c>
      <c r="B58" s="25" t="str">
        <f>Список!B58</f>
        <v>ООО "ЦЕНТР ПЭТ-ТЕХНОЛОДЖИ"</v>
      </c>
      <c r="C58" s="40"/>
      <c r="D58" s="33">
        <v>0</v>
      </c>
      <c r="E58" s="33">
        <f t="shared" si="61"/>
        <v>0</v>
      </c>
      <c r="F58" s="33">
        <f t="shared" si="62"/>
        <v>0</v>
      </c>
      <c r="G58" s="38">
        <f t="shared" si="63"/>
        <v>0</v>
      </c>
      <c r="H58" s="40"/>
      <c r="I58" s="33">
        <f t="shared" si="64"/>
        <v>0</v>
      </c>
      <c r="J58" s="33">
        <f t="shared" si="65"/>
        <v>0</v>
      </c>
      <c r="K58" s="33">
        <f t="shared" si="66"/>
        <v>0</v>
      </c>
      <c r="L58" s="38">
        <f t="shared" si="67"/>
        <v>0</v>
      </c>
      <c r="M58" s="40"/>
      <c r="N58" s="33">
        <f t="shared" si="68"/>
        <v>0</v>
      </c>
      <c r="O58" s="33">
        <f t="shared" si="69"/>
        <v>0</v>
      </c>
      <c r="P58" s="33">
        <f t="shared" si="70"/>
        <v>0</v>
      </c>
      <c r="Q58" s="38">
        <f t="shared" si="71"/>
        <v>0</v>
      </c>
      <c r="R58" s="40">
        <v>0</v>
      </c>
      <c r="S58" s="33">
        <f t="shared" si="72"/>
        <v>0</v>
      </c>
      <c r="T58" s="33">
        <f t="shared" si="73"/>
        <v>0</v>
      </c>
      <c r="U58" s="33">
        <f t="shared" si="74"/>
        <v>0</v>
      </c>
      <c r="V58" s="38">
        <f t="shared" si="75"/>
        <v>0</v>
      </c>
      <c r="W58" s="40">
        <v>0</v>
      </c>
      <c r="X58" s="33">
        <v>0</v>
      </c>
      <c r="Y58" s="33">
        <f t="shared" si="76"/>
        <v>0</v>
      </c>
      <c r="Z58" s="33">
        <f t="shared" si="77"/>
        <v>0</v>
      </c>
      <c r="AA58" s="38">
        <f t="shared" si="78"/>
        <v>0</v>
      </c>
      <c r="AB58" s="40"/>
      <c r="AC58" s="33">
        <v>0</v>
      </c>
      <c r="AD58" s="33">
        <f t="shared" si="79"/>
        <v>0</v>
      </c>
      <c r="AE58" s="33">
        <f t="shared" si="80"/>
        <v>0</v>
      </c>
      <c r="AF58" s="38">
        <f t="shared" si="81"/>
        <v>0</v>
      </c>
      <c r="AG58" s="40"/>
      <c r="AH58" s="33">
        <f t="shared" si="82"/>
        <v>0</v>
      </c>
      <c r="AI58" s="33">
        <f t="shared" si="83"/>
        <v>0</v>
      </c>
      <c r="AJ58" s="33">
        <f t="shared" si="84"/>
        <v>0</v>
      </c>
      <c r="AK58" s="38">
        <f t="shared" si="85"/>
        <v>0</v>
      </c>
      <c r="AL58" s="40">
        <v>0</v>
      </c>
      <c r="AM58" s="33">
        <f t="shared" si="25"/>
        <v>0</v>
      </c>
      <c r="AN58" s="33">
        <f t="shared" si="26"/>
        <v>0</v>
      </c>
      <c r="AO58" s="33">
        <f t="shared" si="27"/>
        <v>0</v>
      </c>
      <c r="AP58" s="38">
        <f t="shared" si="28"/>
        <v>0</v>
      </c>
      <c r="AQ58" s="37">
        <v>0</v>
      </c>
      <c r="AR58" s="33">
        <f t="shared" si="53"/>
        <v>0</v>
      </c>
      <c r="AS58" s="33">
        <f t="shared" si="54"/>
        <v>0</v>
      </c>
      <c r="AT58" s="33">
        <f t="shared" si="55"/>
        <v>0</v>
      </c>
      <c r="AU58" s="38">
        <f t="shared" si="56"/>
        <v>0</v>
      </c>
      <c r="AV58" s="37">
        <v>0</v>
      </c>
      <c r="AW58" s="33">
        <f t="shared" si="57"/>
        <v>0</v>
      </c>
      <c r="AX58" s="33">
        <f t="shared" si="58"/>
        <v>0</v>
      </c>
      <c r="AY58" s="33">
        <f t="shared" si="59"/>
        <v>0</v>
      </c>
      <c r="AZ58" s="38">
        <f t="shared" si="60"/>
        <v>0</v>
      </c>
    </row>
    <row r="59" spans="1:52" x14ac:dyDescent="0.25">
      <c r="A59" s="8">
        <f>Список!A59</f>
        <v>53</v>
      </c>
      <c r="B59" s="25" t="str">
        <f>Список!B59</f>
        <v>ООО "НПФ "ХЕЛИКС"</v>
      </c>
      <c r="C59" s="40"/>
      <c r="D59" s="33">
        <v>0</v>
      </c>
      <c r="E59" s="33">
        <f t="shared" si="61"/>
        <v>0</v>
      </c>
      <c r="F59" s="33">
        <f t="shared" si="62"/>
        <v>0</v>
      </c>
      <c r="G59" s="38">
        <f t="shared" si="63"/>
        <v>0</v>
      </c>
      <c r="H59" s="40"/>
      <c r="I59" s="33">
        <f t="shared" si="64"/>
        <v>0</v>
      </c>
      <c r="J59" s="33">
        <f t="shared" si="65"/>
        <v>0</v>
      </c>
      <c r="K59" s="33">
        <f t="shared" si="66"/>
        <v>0</v>
      </c>
      <c r="L59" s="38">
        <f t="shared" si="67"/>
        <v>0</v>
      </c>
      <c r="M59" s="40"/>
      <c r="N59" s="33">
        <f t="shared" si="68"/>
        <v>0</v>
      </c>
      <c r="O59" s="33">
        <f t="shared" si="69"/>
        <v>0</v>
      </c>
      <c r="P59" s="33">
        <f t="shared" si="70"/>
        <v>0</v>
      </c>
      <c r="Q59" s="38">
        <f t="shared" si="71"/>
        <v>0</v>
      </c>
      <c r="R59" s="40">
        <v>0</v>
      </c>
      <c r="S59" s="33">
        <f t="shared" si="72"/>
        <v>0</v>
      </c>
      <c r="T59" s="33">
        <f t="shared" si="73"/>
        <v>0</v>
      </c>
      <c r="U59" s="33">
        <f t="shared" si="74"/>
        <v>0</v>
      </c>
      <c r="V59" s="38">
        <f t="shared" si="75"/>
        <v>0</v>
      </c>
      <c r="W59" s="40">
        <v>0</v>
      </c>
      <c r="X59" s="33">
        <v>0</v>
      </c>
      <c r="Y59" s="33">
        <f t="shared" si="76"/>
        <v>0</v>
      </c>
      <c r="Z59" s="33">
        <f t="shared" si="77"/>
        <v>0</v>
      </c>
      <c r="AA59" s="38">
        <f t="shared" si="78"/>
        <v>0</v>
      </c>
      <c r="AB59" s="40"/>
      <c r="AC59" s="33">
        <v>0</v>
      </c>
      <c r="AD59" s="33">
        <f t="shared" si="79"/>
        <v>0</v>
      </c>
      <c r="AE59" s="33">
        <f t="shared" si="80"/>
        <v>0</v>
      </c>
      <c r="AF59" s="38">
        <f t="shared" si="81"/>
        <v>0</v>
      </c>
      <c r="AG59" s="40"/>
      <c r="AH59" s="33">
        <f t="shared" si="82"/>
        <v>0</v>
      </c>
      <c r="AI59" s="33">
        <f t="shared" si="83"/>
        <v>0</v>
      </c>
      <c r="AJ59" s="33">
        <f t="shared" si="84"/>
        <v>0</v>
      </c>
      <c r="AK59" s="38">
        <f t="shared" si="85"/>
        <v>0</v>
      </c>
      <c r="AL59" s="40">
        <v>0</v>
      </c>
      <c r="AM59" s="33">
        <f t="shared" si="25"/>
        <v>0</v>
      </c>
      <c r="AN59" s="33">
        <f t="shared" si="26"/>
        <v>0</v>
      </c>
      <c r="AO59" s="33">
        <f t="shared" si="27"/>
        <v>0</v>
      </c>
      <c r="AP59" s="38">
        <f t="shared" si="28"/>
        <v>0</v>
      </c>
      <c r="AQ59" s="37">
        <v>0</v>
      </c>
      <c r="AR59" s="33">
        <f t="shared" si="53"/>
        <v>0</v>
      </c>
      <c r="AS59" s="33">
        <f t="shared" si="54"/>
        <v>0</v>
      </c>
      <c r="AT59" s="33">
        <f t="shared" si="55"/>
        <v>0</v>
      </c>
      <c r="AU59" s="38">
        <f t="shared" si="56"/>
        <v>0</v>
      </c>
      <c r="AV59" s="37">
        <v>0</v>
      </c>
      <c r="AW59" s="33">
        <f t="shared" si="57"/>
        <v>0</v>
      </c>
      <c r="AX59" s="33">
        <f t="shared" si="58"/>
        <v>0</v>
      </c>
      <c r="AY59" s="33">
        <f t="shared" si="59"/>
        <v>0</v>
      </c>
      <c r="AZ59" s="38">
        <f t="shared" si="60"/>
        <v>0</v>
      </c>
    </row>
    <row r="60" spans="1:52" x14ac:dyDescent="0.25">
      <c r="A60" s="8">
        <f>Список!A60</f>
        <v>54</v>
      </c>
      <c r="B60" s="25" t="str">
        <f>Список!B60</f>
        <v>ООО "ВИТАЛАБ"</v>
      </c>
      <c r="C60" s="40"/>
      <c r="D60" s="33">
        <v>0</v>
      </c>
      <c r="E60" s="33">
        <f t="shared" si="61"/>
        <v>0</v>
      </c>
      <c r="F60" s="33">
        <f t="shared" si="62"/>
        <v>0</v>
      </c>
      <c r="G60" s="38">
        <f t="shared" si="63"/>
        <v>0</v>
      </c>
      <c r="H60" s="40"/>
      <c r="I60" s="33">
        <f t="shared" si="64"/>
        <v>0</v>
      </c>
      <c r="J60" s="33">
        <f t="shared" si="65"/>
        <v>0</v>
      </c>
      <c r="K60" s="33">
        <f t="shared" si="66"/>
        <v>0</v>
      </c>
      <c r="L60" s="38">
        <f t="shared" si="67"/>
        <v>0</v>
      </c>
      <c r="M60" s="40"/>
      <c r="N60" s="33">
        <f t="shared" si="68"/>
        <v>0</v>
      </c>
      <c r="O60" s="33">
        <f t="shared" si="69"/>
        <v>0</v>
      </c>
      <c r="P60" s="33">
        <f t="shared" si="70"/>
        <v>0</v>
      </c>
      <c r="Q60" s="38">
        <f t="shared" si="71"/>
        <v>0</v>
      </c>
      <c r="R60" s="40">
        <v>0</v>
      </c>
      <c r="S60" s="33">
        <f t="shared" si="72"/>
        <v>0</v>
      </c>
      <c r="T60" s="33">
        <f t="shared" si="73"/>
        <v>0</v>
      </c>
      <c r="U60" s="33">
        <f t="shared" si="74"/>
        <v>0</v>
      </c>
      <c r="V60" s="38">
        <f t="shared" si="75"/>
        <v>0</v>
      </c>
      <c r="W60" s="40">
        <v>0</v>
      </c>
      <c r="X60" s="33">
        <v>0</v>
      </c>
      <c r="Y60" s="33">
        <f t="shared" si="76"/>
        <v>0</v>
      </c>
      <c r="Z60" s="33">
        <f t="shared" si="77"/>
        <v>0</v>
      </c>
      <c r="AA60" s="38">
        <f t="shared" si="78"/>
        <v>0</v>
      </c>
      <c r="AB60" s="40"/>
      <c r="AC60" s="33">
        <v>0</v>
      </c>
      <c r="AD60" s="33">
        <f t="shared" si="79"/>
        <v>0</v>
      </c>
      <c r="AE60" s="33">
        <f t="shared" si="80"/>
        <v>0</v>
      </c>
      <c r="AF60" s="38">
        <f t="shared" si="81"/>
        <v>0</v>
      </c>
      <c r="AG60" s="40"/>
      <c r="AH60" s="33">
        <f t="shared" si="82"/>
        <v>0</v>
      </c>
      <c r="AI60" s="33">
        <f t="shared" si="83"/>
        <v>0</v>
      </c>
      <c r="AJ60" s="33">
        <f t="shared" si="84"/>
        <v>0</v>
      </c>
      <c r="AK60" s="38">
        <f t="shared" si="85"/>
        <v>0</v>
      </c>
      <c r="AL60" s="40">
        <v>0</v>
      </c>
      <c r="AM60" s="33">
        <f t="shared" si="25"/>
        <v>0</v>
      </c>
      <c r="AN60" s="33">
        <f t="shared" si="26"/>
        <v>0</v>
      </c>
      <c r="AO60" s="33">
        <f t="shared" si="27"/>
        <v>0</v>
      </c>
      <c r="AP60" s="38">
        <f t="shared" si="28"/>
        <v>0</v>
      </c>
      <c r="AQ60" s="37">
        <v>0</v>
      </c>
      <c r="AR60" s="33">
        <f t="shared" si="53"/>
        <v>0</v>
      </c>
      <c r="AS60" s="33">
        <f t="shared" si="54"/>
        <v>0</v>
      </c>
      <c r="AT60" s="33">
        <f t="shared" si="55"/>
        <v>0</v>
      </c>
      <c r="AU60" s="38">
        <f t="shared" si="56"/>
        <v>0</v>
      </c>
      <c r="AV60" s="37">
        <v>0</v>
      </c>
      <c r="AW60" s="33">
        <f t="shared" si="57"/>
        <v>0</v>
      </c>
      <c r="AX60" s="33">
        <f t="shared" si="58"/>
        <v>0</v>
      </c>
      <c r="AY60" s="33">
        <f t="shared" si="59"/>
        <v>0</v>
      </c>
      <c r="AZ60" s="38">
        <f t="shared" si="60"/>
        <v>0</v>
      </c>
    </row>
    <row r="61" spans="1:52" x14ac:dyDescent="0.25">
      <c r="A61" s="8">
        <f>Список!A61</f>
        <v>55</v>
      </c>
      <c r="B61" s="25" t="str">
        <f>Список!B61</f>
        <v>ООО "М-ЛАЙН"</v>
      </c>
      <c r="C61" s="40"/>
      <c r="D61" s="33">
        <v>0</v>
      </c>
      <c r="E61" s="33">
        <f t="shared" si="61"/>
        <v>0</v>
      </c>
      <c r="F61" s="33">
        <f t="shared" si="62"/>
        <v>0</v>
      </c>
      <c r="G61" s="38">
        <f t="shared" si="63"/>
        <v>0</v>
      </c>
      <c r="H61" s="40"/>
      <c r="I61" s="33">
        <f t="shared" si="64"/>
        <v>0</v>
      </c>
      <c r="J61" s="33">
        <f t="shared" si="65"/>
        <v>0</v>
      </c>
      <c r="K61" s="33">
        <f t="shared" si="66"/>
        <v>0</v>
      </c>
      <c r="L61" s="38">
        <f t="shared" si="67"/>
        <v>0</v>
      </c>
      <c r="M61" s="40"/>
      <c r="N61" s="33">
        <f t="shared" si="68"/>
        <v>0</v>
      </c>
      <c r="O61" s="33">
        <f t="shared" si="69"/>
        <v>0</v>
      </c>
      <c r="P61" s="33">
        <f t="shared" si="70"/>
        <v>0</v>
      </c>
      <c r="Q61" s="38">
        <f t="shared" si="71"/>
        <v>0</v>
      </c>
      <c r="R61" s="40">
        <v>0</v>
      </c>
      <c r="S61" s="33">
        <f t="shared" si="72"/>
        <v>0</v>
      </c>
      <c r="T61" s="33">
        <f t="shared" si="73"/>
        <v>0</v>
      </c>
      <c r="U61" s="33">
        <f t="shared" si="74"/>
        <v>0</v>
      </c>
      <c r="V61" s="38">
        <f t="shared" si="75"/>
        <v>0</v>
      </c>
      <c r="W61" s="40">
        <v>0</v>
      </c>
      <c r="X61" s="33">
        <v>0</v>
      </c>
      <c r="Y61" s="33">
        <f t="shared" si="76"/>
        <v>0</v>
      </c>
      <c r="Z61" s="33">
        <f t="shared" si="77"/>
        <v>0</v>
      </c>
      <c r="AA61" s="38">
        <f t="shared" si="78"/>
        <v>0</v>
      </c>
      <c r="AB61" s="40"/>
      <c r="AC61" s="33">
        <v>0</v>
      </c>
      <c r="AD61" s="33">
        <f t="shared" si="79"/>
        <v>0</v>
      </c>
      <c r="AE61" s="33">
        <f t="shared" si="80"/>
        <v>0</v>
      </c>
      <c r="AF61" s="38">
        <f t="shared" si="81"/>
        <v>0</v>
      </c>
      <c r="AG61" s="40"/>
      <c r="AH61" s="33">
        <f t="shared" si="82"/>
        <v>0</v>
      </c>
      <c r="AI61" s="33">
        <f t="shared" si="83"/>
        <v>0</v>
      </c>
      <c r="AJ61" s="33">
        <f t="shared" si="84"/>
        <v>0</v>
      </c>
      <c r="AK61" s="38">
        <f t="shared" si="85"/>
        <v>0</v>
      </c>
      <c r="AL61" s="40">
        <v>0</v>
      </c>
      <c r="AM61" s="33">
        <f t="shared" si="25"/>
        <v>0</v>
      </c>
      <c r="AN61" s="33">
        <f t="shared" si="26"/>
        <v>0</v>
      </c>
      <c r="AO61" s="33">
        <f t="shared" si="27"/>
        <v>0</v>
      </c>
      <c r="AP61" s="38">
        <f t="shared" si="28"/>
        <v>0</v>
      </c>
      <c r="AQ61" s="37">
        <v>0</v>
      </c>
      <c r="AR61" s="33">
        <f t="shared" si="53"/>
        <v>0</v>
      </c>
      <c r="AS61" s="33">
        <f t="shared" si="54"/>
        <v>0</v>
      </c>
      <c r="AT61" s="33">
        <f t="shared" si="55"/>
        <v>0</v>
      </c>
      <c r="AU61" s="38">
        <f t="shared" si="56"/>
        <v>0</v>
      </c>
      <c r="AV61" s="37">
        <v>0</v>
      </c>
      <c r="AW61" s="33">
        <f t="shared" si="57"/>
        <v>0</v>
      </c>
      <c r="AX61" s="33">
        <f t="shared" si="58"/>
        <v>0</v>
      </c>
      <c r="AY61" s="33">
        <f t="shared" si="59"/>
        <v>0</v>
      </c>
      <c r="AZ61" s="38">
        <f t="shared" si="60"/>
        <v>0</v>
      </c>
    </row>
    <row r="62" spans="1:52" x14ac:dyDescent="0.25">
      <c r="A62" s="8">
        <f>Список!A62</f>
        <v>56</v>
      </c>
      <c r="B62" s="25" t="str">
        <f>Список!B62</f>
        <v>ООО "НАУЧНО-МЕТОДИЧЕСКИЙ ЦЕНТР КЛИНИЧЕСКОЙ ЛАБОРАТОРНОЙ ДИАГНОСТИКИ СИТИЛАБ"</v>
      </c>
      <c r="C62" s="40"/>
      <c r="D62" s="33">
        <v>0</v>
      </c>
      <c r="E62" s="33">
        <f t="shared" si="61"/>
        <v>0</v>
      </c>
      <c r="F62" s="33">
        <f t="shared" si="62"/>
        <v>0</v>
      </c>
      <c r="G62" s="38">
        <f t="shared" si="63"/>
        <v>0</v>
      </c>
      <c r="H62" s="40"/>
      <c r="I62" s="33">
        <f t="shared" si="64"/>
        <v>0</v>
      </c>
      <c r="J62" s="33">
        <f t="shared" si="65"/>
        <v>0</v>
      </c>
      <c r="K62" s="33">
        <f t="shared" si="66"/>
        <v>0</v>
      </c>
      <c r="L62" s="38">
        <f t="shared" si="67"/>
        <v>0</v>
      </c>
      <c r="M62" s="40"/>
      <c r="N62" s="33">
        <f t="shared" si="68"/>
        <v>0</v>
      </c>
      <c r="O62" s="33">
        <f t="shared" si="69"/>
        <v>0</v>
      </c>
      <c r="P62" s="33">
        <f t="shared" si="70"/>
        <v>0</v>
      </c>
      <c r="Q62" s="38">
        <f t="shared" si="71"/>
        <v>0</v>
      </c>
      <c r="R62" s="40">
        <v>0</v>
      </c>
      <c r="S62" s="33">
        <f t="shared" si="72"/>
        <v>0</v>
      </c>
      <c r="T62" s="33">
        <f t="shared" si="73"/>
        <v>0</v>
      </c>
      <c r="U62" s="33">
        <f t="shared" si="74"/>
        <v>0</v>
      </c>
      <c r="V62" s="38">
        <f t="shared" si="75"/>
        <v>0</v>
      </c>
      <c r="W62" s="40">
        <v>0</v>
      </c>
      <c r="X62" s="33">
        <v>0</v>
      </c>
      <c r="Y62" s="33">
        <f t="shared" si="76"/>
        <v>0</v>
      </c>
      <c r="Z62" s="33">
        <f t="shared" si="77"/>
        <v>0</v>
      </c>
      <c r="AA62" s="38">
        <f t="shared" si="78"/>
        <v>0</v>
      </c>
      <c r="AB62" s="40"/>
      <c r="AC62" s="33">
        <v>0</v>
      </c>
      <c r="AD62" s="33">
        <f t="shared" si="79"/>
        <v>0</v>
      </c>
      <c r="AE62" s="33">
        <f t="shared" si="80"/>
        <v>0</v>
      </c>
      <c r="AF62" s="38">
        <f t="shared" si="81"/>
        <v>0</v>
      </c>
      <c r="AG62" s="40"/>
      <c r="AH62" s="33">
        <f t="shared" si="82"/>
        <v>0</v>
      </c>
      <c r="AI62" s="33">
        <f t="shared" si="83"/>
        <v>0</v>
      </c>
      <c r="AJ62" s="33">
        <f t="shared" si="84"/>
        <v>0</v>
      </c>
      <c r="AK62" s="38">
        <f t="shared" si="85"/>
        <v>0</v>
      </c>
      <c r="AL62" s="40">
        <v>0</v>
      </c>
      <c r="AM62" s="33">
        <f t="shared" si="25"/>
        <v>0</v>
      </c>
      <c r="AN62" s="33">
        <f t="shared" si="26"/>
        <v>0</v>
      </c>
      <c r="AO62" s="33">
        <f t="shared" si="27"/>
        <v>0</v>
      </c>
      <c r="AP62" s="38">
        <f t="shared" si="28"/>
        <v>0</v>
      </c>
      <c r="AQ62" s="37">
        <v>0</v>
      </c>
      <c r="AR62" s="33">
        <f t="shared" si="53"/>
        <v>0</v>
      </c>
      <c r="AS62" s="33">
        <f t="shared" si="54"/>
        <v>0</v>
      </c>
      <c r="AT62" s="33">
        <f t="shared" si="55"/>
        <v>0</v>
      </c>
      <c r="AU62" s="38">
        <f t="shared" si="56"/>
        <v>0</v>
      </c>
      <c r="AV62" s="37">
        <v>0</v>
      </c>
      <c r="AW62" s="33">
        <f t="shared" si="57"/>
        <v>0</v>
      </c>
      <c r="AX62" s="33">
        <f t="shared" si="58"/>
        <v>0</v>
      </c>
      <c r="AY62" s="33">
        <f t="shared" si="59"/>
        <v>0</v>
      </c>
      <c r="AZ62" s="38">
        <f t="shared" si="60"/>
        <v>0</v>
      </c>
    </row>
    <row r="63" spans="1:52" x14ac:dyDescent="0.25">
      <c r="A63" s="8">
        <f>Список!A63</f>
        <v>57</v>
      </c>
      <c r="B63" s="25" t="str">
        <f>Список!B63</f>
        <v>ООО "ЛАБОРАТОРИЯ ГЕМОТЕСТ"</v>
      </c>
      <c r="C63" s="40"/>
      <c r="D63" s="33">
        <v>0</v>
      </c>
      <c r="E63" s="33">
        <f t="shared" si="61"/>
        <v>0</v>
      </c>
      <c r="F63" s="33">
        <f t="shared" si="62"/>
        <v>0</v>
      </c>
      <c r="G63" s="38">
        <f t="shared" si="63"/>
        <v>0</v>
      </c>
      <c r="H63" s="40"/>
      <c r="I63" s="33">
        <f t="shared" si="64"/>
        <v>0</v>
      </c>
      <c r="J63" s="33">
        <f t="shared" si="65"/>
        <v>0</v>
      </c>
      <c r="K63" s="33">
        <f t="shared" si="66"/>
        <v>0</v>
      </c>
      <c r="L63" s="38">
        <f t="shared" si="67"/>
        <v>0</v>
      </c>
      <c r="M63" s="40"/>
      <c r="N63" s="33">
        <f t="shared" si="68"/>
        <v>0</v>
      </c>
      <c r="O63" s="33">
        <f t="shared" si="69"/>
        <v>0</v>
      </c>
      <c r="P63" s="33">
        <f t="shared" si="70"/>
        <v>0</v>
      </c>
      <c r="Q63" s="38">
        <f t="shared" si="71"/>
        <v>0</v>
      </c>
      <c r="R63" s="40">
        <v>0</v>
      </c>
      <c r="S63" s="33">
        <f t="shared" si="72"/>
        <v>0</v>
      </c>
      <c r="T63" s="33">
        <f t="shared" si="73"/>
        <v>0</v>
      </c>
      <c r="U63" s="33">
        <f t="shared" si="74"/>
        <v>0</v>
      </c>
      <c r="V63" s="38">
        <f t="shared" si="75"/>
        <v>0</v>
      </c>
      <c r="W63" s="40">
        <v>0</v>
      </c>
      <c r="X63" s="33">
        <v>0</v>
      </c>
      <c r="Y63" s="33">
        <f t="shared" si="76"/>
        <v>0</v>
      </c>
      <c r="Z63" s="33">
        <f t="shared" si="77"/>
        <v>0</v>
      </c>
      <c r="AA63" s="38">
        <f t="shared" si="78"/>
        <v>0</v>
      </c>
      <c r="AB63" s="40"/>
      <c r="AC63" s="33">
        <v>0</v>
      </c>
      <c r="AD63" s="33">
        <f t="shared" si="79"/>
        <v>0</v>
      </c>
      <c r="AE63" s="33">
        <f t="shared" si="80"/>
        <v>0</v>
      </c>
      <c r="AF63" s="38">
        <f t="shared" si="81"/>
        <v>0</v>
      </c>
      <c r="AG63" s="40"/>
      <c r="AH63" s="33">
        <f t="shared" si="82"/>
        <v>0</v>
      </c>
      <c r="AI63" s="33">
        <f t="shared" si="83"/>
        <v>0</v>
      </c>
      <c r="AJ63" s="33">
        <f t="shared" si="84"/>
        <v>0</v>
      </c>
      <c r="AK63" s="38">
        <f t="shared" si="85"/>
        <v>0</v>
      </c>
      <c r="AL63" s="40">
        <v>0</v>
      </c>
      <c r="AM63" s="33">
        <f t="shared" si="25"/>
        <v>0</v>
      </c>
      <c r="AN63" s="33">
        <f t="shared" si="26"/>
        <v>0</v>
      </c>
      <c r="AO63" s="33">
        <f t="shared" si="27"/>
        <v>0</v>
      </c>
      <c r="AP63" s="38">
        <f t="shared" si="28"/>
        <v>0</v>
      </c>
      <c r="AQ63" s="37">
        <v>0</v>
      </c>
      <c r="AR63" s="33">
        <f t="shared" si="53"/>
        <v>0</v>
      </c>
      <c r="AS63" s="33">
        <f t="shared" si="54"/>
        <v>0</v>
      </c>
      <c r="AT63" s="33">
        <f t="shared" si="55"/>
        <v>0</v>
      </c>
      <c r="AU63" s="38">
        <f t="shared" si="56"/>
        <v>0</v>
      </c>
      <c r="AV63" s="37">
        <v>0</v>
      </c>
      <c r="AW63" s="33">
        <f t="shared" si="57"/>
        <v>0</v>
      </c>
      <c r="AX63" s="33">
        <f t="shared" si="58"/>
        <v>0</v>
      </c>
      <c r="AY63" s="33">
        <f t="shared" si="59"/>
        <v>0</v>
      </c>
      <c r="AZ63" s="38">
        <f t="shared" si="60"/>
        <v>0</v>
      </c>
    </row>
    <row r="64" spans="1:52" x14ac:dyDescent="0.25">
      <c r="A64" s="8">
        <f>Список!A64</f>
        <v>58</v>
      </c>
      <c r="B64" s="25" t="str">
        <f>Список!B64</f>
        <v>ООО МФЦ "ГАРМОНИЯ"</v>
      </c>
      <c r="C64" s="40"/>
      <c r="D64" s="33">
        <v>0</v>
      </c>
      <c r="E64" s="33">
        <f t="shared" si="61"/>
        <v>0</v>
      </c>
      <c r="F64" s="33">
        <f t="shared" si="62"/>
        <v>0</v>
      </c>
      <c r="G64" s="38">
        <f t="shared" si="63"/>
        <v>0</v>
      </c>
      <c r="H64" s="40"/>
      <c r="I64" s="33">
        <f t="shared" si="64"/>
        <v>0</v>
      </c>
      <c r="J64" s="33">
        <f t="shared" si="65"/>
        <v>0</v>
      </c>
      <c r="K64" s="33">
        <f t="shared" si="66"/>
        <v>0</v>
      </c>
      <c r="L64" s="38">
        <f t="shared" si="67"/>
        <v>0</v>
      </c>
      <c r="M64" s="40"/>
      <c r="N64" s="33">
        <f t="shared" si="68"/>
        <v>0</v>
      </c>
      <c r="O64" s="33">
        <f t="shared" si="69"/>
        <v>0</v>
      </c>
      <c r="P64" s="33">
        <f t="shared" si="70"/>
        <v>0</v>
      </c>
      <c r="Q64" s="38">
        <f t="shared" si="71"/>
        <v>0</v>
      </c>
      <c r="R64" s="40">
        <v>0</v>
      </c>
      <c r="S64" s="33">
        <f t="shared" si="72"/>
        <v>0</v>
      </c>
      <c r="T64" s="33">
        <f t="shared" si="73"/>
        <v>0</v>
      </c>
      <c r="U64" s="33">
        <f t="shared" si="74"/>
        <v>0</v>
      </c>
      <c r="V64" s="38">
        <f t="shared" si="75"/>
        <v>0</v>
      </c>
      <c r="W64" s="40">
        <v>0</v>
      </c>
      <c r="X64" s="33">
        <v>0</v>
      </c>
      <c r="Y64" s="33">
        <f t="shared" si="76"/>
        <v>0</v>
      </c>
      <c r="Z64" s="33">
        <f t="shared" si="77"/>
        <v>0</v>
      </c>
      <c r="AA64" s="38">
        <f t="shared" si="78"/>
        <v>0</v>
      </c>
      <c r="AB64" s="40"/>
      <c r="AC64" s="33">
        <v>0</v>
      </c>
      <c r="AD64" s="33">
        <f t="shared" si="79"/>
        <v>0</v>
      </c>
      <c r="AE64" s="33">
        <f t="shared" si="80"/>
        <v>0</v>
      </c>
      <c r="AF64" s="38">
        <f t="shared" si="81"/>
        <v>0</v>
      </c>
      <c r="AG64" s="40"/>
      <c r="AH64" s="33">
        <f t="shared" si="82"/>
        <v>0</v>
      </c>
      <c r="AI64" s="33">
        <f t="shared" si="83"/>
        <v>0</v>
      </c>
      <c r="AJ64" s="33">
        <f t="shared" si="84"/>
        <v>0</v>
      </c>
      <c r="AK64" s="38">
        <f t="shared" si="85"/>
        <v>0</v>
      </c>
      <c r="AL64" s="40">
        <v>0</v>
      </c>
      <c r="AM64" s="33">
        <f t="shared" si="25"/>
        <v>0</v>
      </c>
      <c r="AN64" s="33">
        <f t="shared" si="26"/>
        <v>0</v>
      </c>
      <c r="AO64" s="33">
        <f t="shared" si="27"/>
        <v>0</v>
      </c>
      <c r="AP64" s="38">
        <f t="shared" si="28"/>
        <v>0</v>
      </c>
      <c r="AQ64" s="37">
        <v>0</v>
      </c>
      <c r="AR64" s="33">
        <f t="shared" si="53"/>
        <v>0</v>
      </c>
      <c r="AS64" s="33">
        <f t="shared" si="54"/>
        <v>0</v>
      </c>
      <c r="AT64" s="33">
        <f t="shared" si="55"/>
        <v>0</v>
      </c>
      <c r="AU64" s="38">
        <f t="shared" si="56"/>
        <v>0</v>
      </c>
      <c r="AV64" s="37">
        <v>0</v>
      </c>
      <c r="AW64" s="33">
        <f t="shared" si="57"/>
        <v>0</v>
      </c>
      <c r="AX64" s="33">
        <f t="shared" si="58"/>
        <v>0</v>
      </c>
      <c r="AY64" s="33">
        <f t="shared" si="59"/>
        <v>0</v>
      </c>
      <c r="AZ64" s="38">
        <f t="shared" si="60"/>
        <v>0</v>
      </c>
    </row>
    <row r="65" spans="1:52" x14ac:dyDescent="0.25">
      <c r="A65" s="8">
        <f>Список!A65</f>
        <v>59</v>
      </c>
      <c r="B65" s="25" t="str">
        <f>Список!B65</f>
        <v>ООО "АМЕЛИЯ"</v>
      </c>
      <c r="C65" s="40"/>
      <c r="D65" s="33">
        <v>0</v>
      </c>
      <c r="E65" s="33">
        <f t="shared" si="61"/>
        <v>0</v>
      </c>
      <c r="F65" s="33">
        <f t="shared" si="62"/>
        <v>0</v>
      </c>
      <c r="G65" s="38">
        <f t="shared" si="63"/>
        <v>0</v>
      </c>
      <c r="H65" s="40"/>
      <c r="I65" s="33">
        <f t="shared" si="64"/>
        <v>0</v>
      </c>
      <c r="J65" s="33">
        <f t="shared" si="65"/>
        <v>0</v>
      </c>
      <c r="K65" s="33">
        <f t="shared" si="66"/>
        <v>0</v>
      </c>
      <c r="L65" s="38">
        <f t="shared" si="67"/>
        <v>0</v>
      </c>
      <c r="M65" s="40"/>
      <c r="N65" s="33">
        <f t="shared" si="68"/>
        <v>0</v>
      </c>
      <c r="O65" s="33">
        <f t="shared" si="69"/>
        <v>0</v>
      </c>
      <c r="P65" s="33">
        <f t="shared" si="70"/>
        <v>0</v>
      </c>
      <c r="Q65" s="38">
        <f t="shared" si="71"/>
        <v>0</v>
      </c>
      <c r="R65" s="40">
        <v>0</v>
      </c>
      <c r="S65" s="33">
        <f t="shared" si="72"/>
        <v>0</v>
      </c>
      <c r="T65" s="33">
        <f t="shared" si="73"/>
        <v>0</v>
      </c>
      <c r="U65" s="33">
        <f t="shared" si="74"/>
        <v>0</v>
      </c>
      <c r="V65" s="38">
        <f t="shared" si="75"/>
        <v>0</v>
      </c>
      <c r="W65" s="40">
        <v>0</v>
      </c>
      <c r="X65" s="33">
        <v>0</v>
      </c>
      <c r="Y65" s="33">
        <f t="shared" si="76"/>
        <v>0</v>
      </c>
      <c r="Z65" s="33">
        <f t="shared" si="77"/>
        <v>0</v>
      </c>
      <c r="AA65" s="38">
        <f t="shared" si="78"/>
        <v>0</v>
      </c>
      <c r="AB65" s="40"/>
      <c r="AC65" s="33">
        <v>0</v>
      </c>
      <c r="AD65" s="33">
        <f t="shared" si="79"/>
        <v>0</v>
      </c>
      <c r="AE65" s="33">
        <f t="shared" si="80"/>
        <v>0</v>
      </c>
      <c r="AF65" s="38">
        <f t="shared" si="81"/>
        <v>0</v>
      </c>
      <c r="AG65" s="40"/>
      <c r="AH65" s="33">
        <f t="shared" si="82"/>
        <v>0</v>
      </c>
      <c r="AI65" s="33">
        <f t="shared" si="83"/>
        <v>0</v>
      </c>
      <c r="AJ65" s="33">
        <f t="shared" si="84"/>
        <v>0</v>
      </c>
      <c r="AK65" s="38">
        <f t="shared" si="85"/>
        <v>0</v>
      </c>
      <c r="AL65" s="40">
        <v>0</v>
      </c>
      <c r="AM65" s="33">
        <f t="shared" si="25"/>
        <v>0</v>
      </c>
      <c r="AN65" s="33">
        <f t="shared" si="26"/>
        <v>0</v>
      </c>
      <c r="AO65" s="33">
        <f t="shared" si="27"/>
        <v>0</v>
      </c>
      <c r="AP65" s="38">
        <f t="shared" si="28"/>
        <v>0</v>
      </c>
      <c r="AQ65" s="37">
        <v>0</v>
      </c>
      <c r="AR65" s="33">
        <f t="shared" si="53"/>
        <v>0</v>
      </c>
      <c r="AS65" s="33">
        <f t="shared" si="54"/>
        <v>0</v>
      </c>
      <c r="AT65" s="33">
        <f t="shared" si="55"/>
        <v>0</v>
      </c>
      <c r="AU65" s="38">
        <f t="shared" si="56"/>
        <v>0</v>
      </c>
      <c r="AV65" s="37">
        <v>0</v>
      </c>
      <c r="AW65" s="33">
        <f t="shared" si="57"/>
        <v>0</v>
      </c>
      <c r="AX65" s="33">
        <f t="shared" si="58"/>
        <v>0</v>
      </c>
      <c r="AY65" s="33">
        <f t="shared" si="59"/>
        <v>0</v>
      </c>
      <c r="AZ65" s="38">
        <f t="shared" si="60"/>
        <v>0</v>
      </c>
    </row>
    <row r="66" spans="1:52" x14ac:dyDescent="0.25">
      <c r="A66" s="8">
        <f>Список!A66</f>
        <v>60</v>
      </c>
      <c r="B66" s="25" t="str">
        <f>Список!B66</f>
        <v>МТР</v>
      </c>
      <c r="C66" s="45"/>
      <c r="D66" s="33">
        <v>0</v>
      </c>
      <c r="E66" s="33">
        <f t="shared" si="61"/>
        <v>0</v>
      </c>
      <c r="F66" s="33">
        <f t="shared" si="62"/>
        <v>0</v>
      </c>
      <c r="G66" s="38">
        <f t="shared" si="63"/>
        <v>0</v>
      </c>
      <c r="H66" s="45">
        <v>600</v>
      </c>
      <c r="I66" s="33">
        <f t="shared" si="64"/>
        <v>150</v>
      </c>
      <c r="J66" s="33">
        <f t="shared" si="65"/>
        <v>150</v>
      </c>
      <c r="K66" s="33">
        <f t="shared" si="66"/>
        <v>150</v>
      </c>
      <c r="L66" s="38">
        <f t="shared" si="67"/>
        <v>150</v>
      </c>
      <c r="M66" s="45">
        <v>4255</v>
      </c>
      <c r="N66" s="33">
        <f t="shared" si="68"/>
        <v>1064</v>
      </c>
      <c r="O66" s="33">
        <f t="shared" si="69"/>
        <v>1064</v>
      </c>
      <c r="P66" s="33">
        <f t="shared" si="70"/>
        <v>1064</v>
      </c>
      <c r="Q66" s="38">
        <f t="shared" si="71"/>
        <v>1063</v>
      </c>
      <c r="R66" s="40">
        <v>3000</v>
      </c>
      <c r="S66" s="33">
        <f t="shared" si="72"/>
        <v>750</v>
      </c>
      <c r="T66" s="33">
        <f t="shared" si="73"/>
        <v>750</v>
      </c>
      <c r="U66" s="33">
        <f t="shared" si="74"/>
        <v>750</v>
      </c>
      <c r="V66" s="38">
        <f t="shared" si="75"/>
        <v>750</v>
      </c>
      <c r="W66" s="40">
        <v>17948</v>
      </c>
      <c r="X66" s="33">
        <v>4487</v>
      </c>
      <c r="Y66" s="33">
        <f t="shared" si="76"/>
        <v>4487</v>
      </c>
      <c r="Z66" s="33">
        <f t="shared" si="77"/>
        <v>4487</v>
      </c>
      <c r="AA66" s="38">
        <f t="shared" si="78"/>
        <v>4487</v>
      </c>
      <c r="AB66" s="40"/>
      <c r="AC66" s="33">
        <v>0</v>
      </c>
      <c r="AD66" s="33">
        <f t="shared" si="79"/>
        <v>0</v>
      </c>
      <c r="AE66" s="33">
        <f t="shared" si="80"/>
        <v>0</v>
      </c>
      <c r="AF66" s="38">
        <f t="shared" si="81"/>
        <v>0</v>
      </c>
      <c r="AG66" s="40">
        <v>782</v>
      </c>
      <c r="AH66" s="33">
        <f t="shared" si="82"/>
        <v>196</v>
      </c>
      <c r="AI66" s="33">
        <f t="shared" si="83"/>
        <v>196</v>
      </c>
      <c r="AJ66" s="33">
        <f t="shared" si="84"/>
        <v>196</v>
      </c>
      <c r="AK66" s="38">
        <f t="shared" si="85"/>
        <v>194</v>
      </c>
      <c r="AL66" s="40">
        <v>0</v>
      </c>
      <c r="AM66" s="33">
        <f t="shared" si="25"/>
        <v>0</v>
      </c>
      <c r="AN66" s="33">
        <f t="shared" si="26"/>
        <v>0</v>
      </c>
      <c r="AO66" s="33">
        <f t="shared" si="27"/>
        <v>0</v>
      </c>
      <c r="AP66" s="38">
        <f t="shared" si="28"/>
        <v>0</v>
      </c>
      <c r="AQ66" s="37">
        <v>0</v>
      </c>
      <c r="AR66" s="33">
        <f t="shared" si="53"/>
        <v>0</v>
      </c>
      <c r="AS66" s="33">
        <f t="shared" si="54"/>
        <v>0</v>
      </c>
      <c r="AT66" s="33">
        <f t="shared" si="55"/>
        <v>0</v>
      </c>
      <c r="AU66" s="38">
        <f t="shared" si="56"/>
        <v>0</v>
      </c>
      <c r="AV66" s="37">
        <v>0</v>
      </c>
      <c r="AW66" s="33">
        <f t="shared" si="57"/>
        <v>0</v>
      </c>
      <c r="AX66" s="33">
        <f t="shared" si="58"/>
        <v>0</v>
      </c>
      <c r="AY66" s="33">
        <f t="shared" si="59"/>
        <v>0</v>
      </c>
      <c r="AZ66" s="38">
        <f t="shared" si="60"/>
        <v>0</v>
      </c>
    </row>
    <row r="67" spans="1:52" ht="16.5" thickBot="1" x14ac:dyDescent="0.3">
      <c r="A67" s="8">
        <f>Список!A67</f>
        <v>0</v>
      </c>
      <c r="B67" s="25" t="str">
        <f>Список!B67</f>
        <v>ИТОГО</v>
      </c>
      <c r="C67" s="41">
        <f>SUM(C7:C66)</f>
        <v>38585</v>
      </c>
      <c r="D67" s="42">
        <f t="shared" ref="D67:G67" si="86">SUM(D7:D66)</f>
        <v>9647</v>
      </c>
      <c r="E67" s="42">
        <f t="shared" si="86"/>
        <v>9647</v>
      </c>
      <c r="F67" s="42">
        <f t="shared" si="86"/>
        <v>9647</v>
      </c>
      <c r="G67" s="43">
        <f t="shared" si="86"/>
        <v>9644</v>
      </c>
      <c r="H67" s="41">
        <f>SUM(H7:H66)</f>
        <v>13899</v>
      </c>
      <c r="I67" s="42">
        <f t="shared" ref="I67" si="87">SUM(I7:I66)</f>
        <v>3475</v>
      </c>
      <c r="J67" s="42">
        <f t="shared" ref="J67" si="88">SUM(J7:J66)</f>
        <v>3475</v>
      </c>
      <c r="K67" s="42">
        <f t="shared" ref="K67" si="89">SUM(K7:K66)</f>
        <v>3475</v>
      </c>
      <c r="L67" s="43">
        <f t="shared" ref="L67" si="90">SUM(L7:L66)</f>
        <v>3474</v>
      </c>
      <c r="M67" s="41">
        <f>SUM(M7:M66)</f>
        <v>10605</v>
      </c>
      <c r="N67" s="42">
        <f t="shared" ref="N67" si="91">SUM(N7:N66)</f>
        <v>2653</v>
      </c>
      <c r="O67" s="42">
        <f t="shared" ref="O67" si="92">SUM(O7:O66)</f>
        <v>2653</v>
      </c>
      <c r="P67" s="42">
        <f t="shared" ref="P67" si="93">SUM(P7:P66)</f>
        <v>2653</v>
      </c>
      <c r="Q67" s="43">
        <f t="shared" ref="Q67" si="94">SUM(Q7:Q66)</f>
        <v>2646</v>
      </c>
      <c r="R67" s="41">
        <f>SUM(R7:R66)</f>
        <v>221180</v>
      </c>
      <c r="S67" s="42">
        <f t="shared" ref="S67" si="95">SUM(S7:S66)</f>
        <v>55297</v>
      </c>
      <c r="T67" s="42">
        <f t="shared" ref="T67" si="96">SUM(T7:T66)</f>
        <v>55297</v>
      </c>
      <c r="U67" s="42">
        <f t="shared" ref="U67" si="97">SUM(U7:U66)</f>
        <v>55297</v>
      </c>
      <c r="V67" s="43">
        <f t="shared" ref="V67" si="98">SUM(V7:V66)</f>
        <v>55289</v>
      </c>
      <c r="W67" s="41">
        <f>SUM(W7:W66)</f>
        <v>72551</v>
      </c>
      <c r="X67" s="42">
        <f t="shared" ref="X67" si="99">SUM(X7:X66)</f>
        <v>18139</v>
      </c>
      <c r="Y67" s="42">
        <f t="shared" ref="Y67" si="100">SUM(Y7:Y66)</f>
        <v>18139</v>
      </c>
      <c r="Z67" s="42">
        <f t="shared" ref="Z67" si="101">SUM(Z7:Z66)</f>
        <v>18139</v>
      </c>
      <c r="AA67" s="43">
        <f t="shared" ref="AA67" si="102">SUM(AA7:AA66)</f>
        <v>18134</v>
      </c>
      <c r="AB67" s="41">
        <f>SUM(AB7:AB66)</f>
        <v>23640</v>
      </c>
      <c r="AC67" s="42">
        <f t="shared" ref="AC67" si="103">SUM(AC7:AC66)</f>
        <v>5915</v>
      </c>
      <c r="AD67" s="42">
        <f t="shared" ref="AD67" si="104">SUM(AD7:AD66)</f>
        <v>5913</v>
      </c>
      <c r="AE67" s="42">
        <f t="shared" ref="AE67" si="105">SUM(AE7:AE66)</f>
        <v>5913</v>
      </c>
      <c r="AF67" s="43">
        <f t="shared" ref="AF67" si="106">SUM(AF7:AF66)</f>
        <v>5899</v>
      </c>
      <c r="AG67" s="41">
        <f>SUM(AG7:AG66)</f>
        <v>782</v>
      </c>
      <c r="AH67" s="42">
        <f t="shared" ref="AH67" si="107">SUM(AH7:AH66)</f>
        <v>196</v>
      </c>
      <c r="AI67" s="42">
        <f t="shared" ref="AI67" si="108">SUM(AI7:AI66)</f>
        <v>196</v>
      </c>
      <c r="AJ67" s="42">
        <f t="shared" ref="AJ67" si="109">SUM(AJ7:AJ66)</f>
        <v>196</v>
      </c>
      <c r="AK67" s="43">
        <f t="shared" ref="AK67" si="110">SUM(AK7:AK66)</f>
        <v>194</v>
      </c>
      <c r="AL67" s="41">
        <f>SUM(AL7:AL66)</f>
        <v>1200</v>
      </c>
      <c r="AM67" s="42">
        <f t="shared" ref="AM67:AP67" si="111">SUM(AM7:AM66)</f>
        <v>300</v>
      </c>
      <c r="AN67" s="42">
        <f t="shared" si="111"/>
        <v>300</v>
      </c>
      <c r="AO67" s="42">
        <f t="shared" si="111"/>
        <v>300</v>
      </c>
      <c r="AP67" s="43">
        <f t="shared" si="111"/>
        <v>300</v>
      </c>
      <c r="AQ67" s="41">
        <f>SUM(AQ7:AQ66)</f>
        <v>100</v>
      </c>
      <c r="AR67" s="42">
        <f t="shared" ref="AR67:AU67" si="112">SUM(AR7:AR66)</f>
        <v>25</v>
      </c>
      <c r="AS67" s="42">
        <f t="shared" si="112"/>
        <v>25</v>
      </c>
      <c r="AT67" s="42">
        <f t="shared" si="112"/>
        <v>25</v>
      </c>
      <c r="AU67" s="43">
        <f t="shared" si="112"/>
        <v>25</v>
      </c>
      <c r="AV67" s="41">
        <f>SUM(AV7:AV66)</f>
        <v>5700</v>
      </c>
      <c r="AW67" s="42">
        <f t="shared" ref="AW67:AZ67" si="113">SUM(AW7:AW66)</f>
        <v>1425</v>
      </c>
      <c r="AX67" s="42">
        <f t="shared" si="113"/>
        <v>1425</v>
      </c>
      <c r="AY67" s="42">
        <f t="shared" si="113"/>
        <v>1425</v>
      </c>
      <c r="AZ67" s="43">
        <f t="shared" si="113"/>
        <v>1425</v>
      </c>
    </row>
    <row r="72" spans="1:5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2">
    <mergeCell ref="AV4:AZ4"/>
    <mergeCell ref="AV5:AV6"/>
    <mergeCell ref="AW5:AZ5"/>
    <mergeCell ref="AL4:AP4"/>
    <mergeCell ref="AL5:AL6"/>
    <mergeCell ref="AM5:AP5"/>
    <mergeCell ref="AQ4:AU4"/>
    <mergeCell ref="AQ5:AQ6"/>
    <mergeCell ref="AR5:AU5"/>
    <mergeCell ref="AG4:AK4"/>
    <mergeCell ref="AG5:AG6"/>
    <mergeCell ref="AH5:AK5"/>
    <mergeCell ref="I5:L5"/>
    <mergeCell ref="W4:AA4"/>
    <mergeCell ref="W5:W6"/>
    <mergeCell ref="X5:AA5"/>
    <mergeCell ref="AB4:AF4"/>
    <mergeCell ref="AB5:AB6"/>
    <mergeCell ref="AC5:AF5"/>
    <mergeCell ref="R5:R6"/>
    <mergeCell ref="S5:V5"/>
    <mergeCell ref="M4:Q4"/>
    <mergeCell ref="R4:V4"/>
    <mergeCell ref="M5:M6"/>
    <mergeCell ref="N5:Q5"/>
    <mergeCell ref="H4:L4"/>
    <mergeCell ref="H5:H6"/>
    <mergeCell ref="A4:A6"/>
    <mergeCell ref="B4:B6"/>
    <mergeCell ref="C4:G4"/>
    <mergeCell ref="D5:G5"/>
    <mergeCell ref="C5:C6"/>
  </mergeCells>
  <pageMargins left="0.70866141732283472" right="0.70866141732283472" top="0.74803149606299213" bottom="0.74803149606299213" header="0.31496062992125984" footer="0.31496062992125984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workbookViewId="0">
      <pane xSplit="2" ySplit="6" topLeftCell="E26" activePane="bottomRight" state="frozen"/>
      <selection pane="topRight"/>
      <selection pane="bottomLeft"/>
      <selection pane="bottomRight" activeCell="J40" sqref="J40:J4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3.42578125" style="5" customWidth="1"/>
  </cols>
  <sheetData>
    <row r="1" spans="1:13" x14ac:dyDescent="0.25">
      <c r="M1" s="7"/>
    </row>
    <row r="2" spans="1:13" x14ac:dyDescent="0.25">
      <c r="M2" s="1" t="s">
        <v>120</v>
      </c>
    </row>
    <row r="3" spans="1:13" ht="15.75" customHeight="1" x14ac:dyDescent="0.25">
      <c r="B3" s="3" t="s">
        <v>108</v>
      </c>
      <c r="C3" s="1"/>
      <c r="J3" s="1"/>
      <c r="K3" s="1"/>
      <c r="L3" s="1"/>
    </row>
    <row r="4" spans="1:13" ht="59.45" customHeight="1" x14ac:dyDescent="0.25">
      <c r="A4" s="81" t="s">
        <v>1</v>
      </c>
      <c r="B4" s="81" t="s">
        <v>2</v>
      </c>
      <c r="C4" s="93" t="s">
        <v>25</v>
      </c>
      <c r="D4" s="92" t="s">
        <v>83</v>
      </c>
      <c r="E4" s="92"/>
      <c r="F4" s="92"/>
      <c r="G4" s="92"/>
      <c r="H4" s="92"/>
      <c r="I4" s="92"/>
      <c r="J4" s="89" t="s">
        <v>3</v>
      </c>
      <c r="K4" s="89"/>
      <c r="L4" s="89"/>
      <c r="M4" s="89"/>
    </row>
    <row r="5" spans="1:13" s="2" customFormat="1" ht="50.25" customHeight="1" x14ac:dyDescent="0.25">
      <c r="A5" s="81"/>
      <c r="B5" s="81"/>
      <c r="C5" s="94"/>
      <c r="D5" s="91" t="s">
        <v>84</v>
      </c>
      <c r="E5" s="91" t="s">
        <v>85</v>
      </c>
      <c r="F5" s="91" t="s">
        <v>86</v>
      </c>
      <c r="G5" s="91" t="s">
        <v>87</v>
      </c>
      <c r="H5" s="91" t="s">
        <v>88</v>
      </c>
      <c r="I5" s="91" t="s">
        <v>89</v>
      </c>
      <c r="J5" s="89"/>
      <c r="K5" s="89"/>
      <c r="L5" s="89"/>
      <c r="M5" s="89"/>
    </row>
    <row r="6" spans="1:13" s="4" customFormat="1" ht="52.5" customHeight="1" x14ac:dyDescent="0.2">
      <c r="A6" s="81"/>
      <c r="B6" s="81"/>
      <c r="C6" s="35" t="s">
        <v>105</v>
      </c>
      <c r="D6" s="91"/>
      <c r="E6" s="91"/>
      <c r="F6" s="91"/>
      <c r="G6" s="91"/>
      <c r="H6" s="91"/>
      <c r="I6" s="91"/>
      <c r="J6" s="34" t="s">
        <v>7</v>
      </c>
      <c r="K6" s="34" t="s">
        <v>8</v>
      </c>
      <c r="L6" s="34" t="s">
        <v>9</v>
      </c>
      <c r="M6" s="34" t="s">
        <v>10</v>
      </c>
    </row>
    <row r="7" spans="1:13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76670</v>
      </c>
      <c r="D7" s="33">
        <v>9588</v>
      </c>
      <c r="E7" s="33">
        <v>1490</v>
      </c>
      <c r="F7" s="33">
        <v>26</v>
      </c>
      <c r="G7" s="33">
        <v>206</v>
      </c>
      <c r="H7" s="33">
        <v>2456</v>
      </c>
      <c r="I7" s="33">
        <v>6670</v>
      </c>
      <c r="J7" s="33">
        <f t="shared" ref="J7:J38" si="0">ROUND(C7/4,0)</f>
        <v>19168</v>
      </c>
      <c r="K7" s="33">
        <f t="shared" ref="K7:K38" si="1">ROUND(C7/4,0)</f>
        <v>19168</v>
      </c>
      <c r="L7" s="33">
        <f t="shared" ref="L7:L38" si="2">ROUND(C7/4,0)</f>
        <v>19168</v>
      </c>
      <c r="M7" s="33">
        <f t="shared" ref="M7:M38" si="3">C7-J7-K7-L7</f>
        <v>19166</v>
      </c>
    </row>
    <row r="8" spans="1:13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49151</v>
      </c>
      <c r="D8" s="33">
        <v>6215</v>
      </c>
      <c r="E8" s="33">
        <v>444</v>
      </c>
      <c r="F8" s="33">
        <v>74</v>
      </c>
      <c r="G8" s="33">
        <v>316</v>
      </c>
      <c r="H8" s="33">
        <v>1587</v>
      </c>
      <c r="I8" s="33">
        <v>4500</v>
      </c>
      <c r="J8" s="33">
        <f t="shared" si="0"/>
        <v>12288</v>
      </c>
      <c r="K8" s="33">
        <f t="shared" si="1"/>
        <v>12288</v>
      </c>
      <c r="L8" s="33">
        <f t="shared" si="2"/>
        <v>12288</v>
      </c>
      <c r="M8" s="33">
        <f t="shared" si="3"/>
        <v>12287</v>
      </c>
    </row>
    <row r="9" spans="1:13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162735</v>
      </c>
      <c r="D9" s="33">
        <v>20149</v>
      </c>
      <c r="E9" s="33">
        <v>4022</v>
      </c>
      <c r="F9" s="33">
        <v>312</v>
      </c>
      <c r="G9" s="33">
        <v>480</v>
      </c>
      <c r="H9" s="33">
        <v>5175</v>
      </c>
      <c r="I9" s="33">
        <v>13500</v>
      </c>
      <c r="J9" s="33">
        <f t="shared" si="0"/>
        <v>40684</v>
      </c>
      <c r="K9" s="33">
        <f t="shared" si="1"/>
        <v>40684</v>
      </c>
      <c r="L9" s="33">
        <f t="shared" si="2"/>
        <v>40684</v>
      </c>
      <c r="M9" s="33">
        <f t="shared" si="3"/>
        <v>40683</v>
      </c>
    </row>
    <row r="10" spans="1:13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66920</v>
      </c>
      <c r="D10" s="33">
        <v>8405</v>
      </c>
      <c r="E10" s="33">
        <v>1712</v>
      </c>
      <c r="F10" s="33"/>
      <c r="G10" s="33">
        <v>216</v>
      </c>
      <c r="H10" s="33">
        <v>2150</v>
      </c>
      <c r="I10" s="33">
        <v>6636</v>
      </c>
      <c r="J10" s="33">
        <f t="shared" si="0"/>
        <v>16730</v>
      </c>
      <c r="K10" s="33">
        <f t="shared" si="1"/>
        <v>16730</v>
      </c>
      <c r="L10" s="33">
        <f t="shared" si="2"/>
        <v>16730</v>
      </c>
      <c r="M10" s="33">
        <f t="shared" si="3"/>
        <v>16730</v>
      </c>
    </row>
    <row r="11" spans="1:13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82672</v>
      </c>
      <c r="D11" s="33">
        <v>10211</v>
      </c>
      <c r="E11" s="33">
        <v>1717</v>
      </c>
      <c r="F11" s="33">
        <v>146</v>
      </c>
      <c r="G11" s="33">
        <v>160</v>
      </c>
      <c r="H11" s="33">
        <v>2629</v>
      </c>
      <c r="I11" s="33">
        <v>8133</v>
      </c>
      <c r="J11" s="33">
        <f t="shared" si="0"/>
        <v>20668</v>
      </c>
      <c r="K11" s="33">
        <f t="shared" si="1"/>
        <v>20668</v>
      </c>
      <c r="L11" s="33">
        <f t="shared" si="2"/>
        <v>20668</v>
      </c>
      <c r="M11" s="33">
        <f t="shared" si="3"/>
        <v>20668</v>
      </c>
    </row>
    <row r="12" spans="1:13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87645</v>
      </c>
      <c r="D12" s="33">
        <v>10916</v>
      </c>
      <c r="E12" s="33">
        <v>1517</v>
      </c>
      <c r="F12" s="33">
        <v>318</v>
      </c>
      <c r="G12" s="33">
        <v>252</v>
      </c>
      <c r="H12" s="33">
        <v>2797</v>
      </c>
      <c r="I12" s="33">
        <v>8000</v>
      </c>
      <c r="J12" s="33">
        <f t="shared" si="0"/>
        <v>21911</v>
      </c>
      <c r="K12" s="33">
        <f t="shared" si="1"/>
        <v>21911</v>
      </c>
      <c r="L12" s="33">
        <f t="shared" si="2"/>
        <v>21911</v>
      </c>
      <c r="M12" s="33">
        <f t="shared" si="3"/>
        <v>21912</v>
      </c>
    </row>
    <row r="13" spans="1:13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67784</v>
      </c>
      <c r="D13" s="33">
        <v>8548</v>
      </c>
      <c r="E13" s="33">
        <v>985</v>
      </c>
      <c r="F13" s="33">
        <v>51</v>
      </c>
      <c r="G13" s="33">
        <v>217</v>
      </c>
      <c r="H13" s="33">
        <v>2193</v>
      </c>
      <c r="I13" s="33">
        <v>7300</v>
      </c>
      <c r="J13" s="33">
        <f t="shared" si="0"/>
        <v>16946</v>
      </c>
      <c r="K13" s="33">
        <f t="shared" si="1"/>
        <v>16946</v>
      </c>
      <c r="L13" s="33">
        <f t="shared" si="2"/>
        <v>16946</v>
      </c>
      <c r="M13" s="33">
        <f t="shared" si="3"/>
        <v>16946</v>
      </c>
    </row>
    <row r="14" spans="1:13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56090</v>
      </c>
      <c r="D14" s="33">
        <v>7062</v>
      </c>
      <c r="E14" s="33">
        <v>1492</v>
      </c>
      <c r="F14" s="33"/>
      <c r="G14" s="33">
        <v>165</v>
      </c>
      <c r="H14" s="33">
        <v>1811</v>
      </c>
      <c r="I14" s="33">
        <v>6900</v>
      </c>
      <c r="J14" s="33">
        <f t="shared" si="0"/>
        <v>14023</v>
      </c>
      <c r="K14" s="33">
        <f t="shared" si="1"/>
        <v>14023</v>
      </c>
      <c r="L14" s="33">
        <f t="shared" si="2"/>
        <v>14023</v>
      </c>
      <c r="M14" s="33">
        <f t="shared" si="3"/>
        <v>14021</v>
      </c>
    </row>
    <row r="15" spans="1:13" x14ac:dyDescent="0.25">
      <c r="A15" s="8">
        <f>Список!A15</f>
        <v>9</v>
      </c>
      <c r="B15" s="8" t="str">
        <f>Список!B15</f>
        <v>ГБУ "Далматовская ЦРБ"</v>
      </c>
      <c r="C15" s="24">
        <v>50289</v>
      </c>
      <c r="D15" s="33">
        <v>6381</v>
      </c>
      <c r="E15" s="33">
        <v>1116</v>
      </c>
      <c r="F15" s="33">
        <v>375</v>
      </c>
      <c r="G15" s="33">
        <v>103</v>
      </c>
      <c r="H15" s="33">
        <v>1642</v>
      </c>
      <c r="I15" s="33">
        <v>3371</v>
      </c>
      <c r="J15" s="33">
        <f t="shared" si="0"/>
        <v>12572</v>
      </c>
      <c r="K15" s="33">
        <f t="shared" si="1"/>
        <v>12572</v>
      </c>
      <c r="L15" s="33">
        <f t="shared" si="2"/>
        <v>12572</v>
      </c>
      <c r="M15" s="33">
        <f t="shared" si="3"/>
        <v>12573</v>
      </c>
    </row>
    <row r="16" spans="1:13" x14ac:dyDescent="0.25">
      <c r="A16" s="8">
        <f>Список!A16</f>
        <v>10</v>
      </c>
      <c r="B16" s="8" t="str">
        <f>Список!B16</f>
        <v>ГБУ "Катайская ЦРБ"</v>
      </c>
      <c r="C16" s="24">
        <v>41217</v>
      </c>
      <c r="D16" s="33">
        <v>5065</v>
      </c>
      <c r="E16" s="33">
        <v>675</v>
      </c>
      <c r="F16" s="33">
        <v>34</v>
      </c>
      <c r="G16" s="33">
        <v>64</v>
      </c>
      <c r="H16" s="33">
        <v>1304</v>
      </c>
      <c r="I16" s="33">
        <v>4346</v>
      </c>
      <c r="J16" s="33">
        <f t="shared" si="0"/>
        <v>10304</v>
      </c>
      <c r="K16" s="33">
        <f t="shared" si="1"/>
        <v>10304</v>
      </c>
      <c r="L16" s="33">
        <f t="shared" si="2"/>
        <v>10304</v>
      </c>
      <c r="M16" s="33">
        <f t="shared" si="3"/>
        <v>10305</v>
      </c>
    </row>
    <row r="17" spans="1:14" x14ac:dyDescent="0.25">
      <c r="A17" s="8">
        <f>Список!A17</f>
        <v>11</v>
      </c>
      <c r="B17" s="8" t="str">
        <f>Список!B17</f>
        <v>ГБУ "Шадринская ЦРБ"</v>
      </c>
      <c r="C17" s="24">
        <v>49368</v>
      </c>
      <c r="D17" s="33">
        <v>6204</v>
      </c>
      <c r="E17" s="33">
        <v>1601</v>
      </c>
      <c r="F17" s="33"/>
      <c r="G17" s="33">
        <v>125</v>
      </c>
      <c r="H17" s="33">
        <v>1597</v>
      </c>
      <c r="I17" s="33">
        <v>3554</v>
      </c>
      <c r="J17" s="33">
        <f t="shared" si="0"/>
        <v>12342</v>
      </c>
      <c r="K17" s="33">
        <f t="shared" si="1"/>
        <v>12342</v>
      </c>
      <c r="L17" s="33">
        <f t="shared" si="2"/>
        <v>12342</v>
      </c>
      <c r="M17" s="33">
        <f t="shared" si="3"/>
        <v>12342</v>
      </c>
    </row>
    <row r="18" spans="1:14" x14ac:dyDescent="0.25">
      <c r="A18" s="8">
        <f>Список!A18</f>
        <v>12</v>
      </c>
      <c r="B18" s="8" t="str">
        <f>Список!B18</f>
        <v>ГБУ "КОКБ"</v>
      </c>
      <c r="C18" s="24">
        <v>34618</v>
      </c>
      <c r="D18" s="33"/>
      <c r="E18" s="33"/>
      <c r="F18" s="33"/>
      <c r="G18" s="33"/>
      <c r="H18" s="33"/>
      <c r="I18" s="33"/>
      <c r="J18" s="33">
        <f t="shared" si="0"/>
        <v>8655</v>
      </c>
      <c r="K18" s="33">
        <f t="shared" si="1"/>
        <v>8655</v>
      </c>
      <c r="L18" s="33">
        <f t="shared" si="2"/>
        <v>8655</v>
      </c>
      <c r="M18" s="33">
        <f t="shared" si="3"/>
        <v>8653</v>
      </c>
    </row>
    <row r="19" spans="1:14" x14ac:dyDescent="0.25">
      <c r="A19" s="8">
        <f>Список!A19</f>
        <v>13</v>
      </c>
      <c r="B19" s="8" t="str">
        <f>Список!B19</f>
        <v>ГБУ "КОБ №2"</v>
      </c>
      <c r="C19" s="24">
        <v>120408</v>
      </c>
      <c r="D19" s="33">
        <v>16801</v>
      </c>
      <c r="E19" s="33">
        <v>3799</v>
      </c>
      <c r="F19" s="33">
        <v>76</v>
      </c>
      <c r="G19" s="33">
        <v>180</v>
      </c>
      <c r="H19" s="33">
        <v>4319</v>
      </c>
      <c r="I19" s="33">
        <v>6285</v>
      </c>
      <c r="J19" s="33">
        <f t="shared" si="0"/>
        <v>30102</v>
      </c>
      <c r="K19" s="33">
        <f t="shared" si="1"/>
        <v>30102</v>
      </c>
      <c r="L19" s="33">
        <f t="shared" si="2"/>
        <v>30102</v>
      </c>
      <c r="M19" s="33">
        <f t="shared" si="3"/>
        <v>30102</v>
      </c>
    </row>
    <row r="20" spans="1:14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13933</v>
      </c>
      <c r="D20" s="33"/>
      <c r="E20" s="33"/>
      <c r="F20" s="33"/>
      <c r="G20" s="33"/>
      <c r="H20" s="33"/>
      <c r="I20" s="33"/>
      <c r="J20" s="33">
        <f t="shared" si="0"/>
        <v>3483</v>
      </c>
      <c r="K20" s="33">
        <f t="shared" si="1"/>
        <v>3483</v>
      </c>
      <c r="L20" s="33">
        <f t="shared" si="2"/>
        <v>3483</v>
      </c>
      <c r="M20" s="33">
        <f t="shared" si="3"/>
        <v>3484</v>
      </c>
    </row>
    <row r="21" spans="1:14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36521</v>
      </c>
      <c r="D21" s="33"/>
      <c r="E21" s="33"/>
      <c r="F21" s="33"/>
      <c r="G21" s="33"/>
      <c r="H21" s="33"/>
      <c r="I21" s="33"/>
      <c r="J21" s="33">
        <f t="shared" si="0"/>
        <v>9130</v>
      </c>
      <c r="K21" s="33">
        <f t="shared" si="1"/>
        <v>9130</v>
      </c>
      <c r="L21" s="33">
        <f t="shared" si="2"/>
        <v>9130</v>
      </c>
      <c r="M21" s="33">
        <f t="shared" si="3"/>
        <v>9131</v>
      </c>
    </row>
    <row r="22" spans="1:14" x14ac:dyDescent="0.25">
      <c r="A22" s="8">
        <f>Список!A22</f>
        <v>16</v>
      </c>
      <c r="B22" s="8" t="str">
        <f>Список!B22</f>
        <v>ГБУ "КООД"</v>
      </c>
      <c r="C22" s="24">
        <v>40300</v>
      </c>
      <c r="D22" s="33"/>
      <c r="E22" s="33"/>
      <c r="F22" s="33"/>
      <c r="G22" s="33"/>
      <c r="H22" s="33"/>
      <c r="I22" s="33"/>
      <c r="J22" s="33">
        <f t="shared" si="0"/>
        <v>10075</v>
      </c>
      <c r="K22" s="33">
        <f t="shared" si="1"/>
        <v>10075</v>
      </c>
      <c r="L22" s="33">
        <f t="shared" si="2"/>
        <v>10075</v>
      </c>
      <c r="M22" s="33">
        <f t="shared" si="3"/>
        <v>10075</v>
      </c>
      <c r="N22" s="64"/>
    </row>
    <row r="23" spans="1:14" x14ac:dyDescent="0.25">
      <c r="A23" s="8">
        <f>Список!A23</f>
        <v>17</v>
      </c>
      <c r="B23" s="8" t="str">
        <f>Список!B23</f>
        <v>ГБУ "КОГВВ"</v>
      </c>
      <c r="C23" s="24">
        <v>37844</v>
      </c>
      <c r="D23" s="33"/>
      <c r="E23" s="33"/>
      <c r="F23" s="33"/>
      <c r="G23" s="33"/>
      <c r="H23" s="33"/>
      <c r="I23" s="33"/>
      <c r="J23" s="33">
        <f t="shared" si="0"/>
        <v>9461</v>
      </c>
      <c r="K23" s="33">
        <f t="shared" si="1"/>
        <v>9461</v>
      </c>
      <c r="L23" s="33">
        <f t="shared" si="2"/>
        <v>9461</v>
      </c>
      <c r="M23" s="33">
        <f t="shared" si="3"/>
        <v>9461</v>
      </c>
      <c r="N23" s="64"/>
    </row>
    <row r="24" spans="1:14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1461</v>
      </c>
      <c r="D24" s="33"/>
      <c r="E24" s="33"/>
      <c r="F24" s="33"/>
      <c r="G24" s="33"/>
      <c r="H24" s="33"/>
      <c r="I24" s="33"/>
      <c r="J24" s="33">
        <f t="shared" si="0"/>
        <v>365</v>
      </c>
      <c r="K24" s="33">
        <f t="shared" si="1"/>
        <v>365</v>
      </c>
      <c r="L24" s="33">
        <f t="shared" si="2"/>
        <v>365</v>
      </c>
      <c r="M24" s="33">
        <f t="shared" si="3"/>
        <v>366</v>
      </c>
      <c r="N24" s="64"/>
    </row>
    <row r="25" spans="1:14" x14ac:dyDescent="0.25">
      <c r="A25" s="8">
        <f>Список!A25</f>
        <v>19</v>
      </c>
      <c r="B25" s="8" t="str">
        <f>Список!B25</f>
        <v>ГБУ "КОКВД"</v>
      </c>
      <c r="C25" s="24">
        <v>10455</v>
      </c>
      <c r="D25" s="33"/>
      <c r="E25" s="33"/>
      <c r="F25" s="33"/>
      <c r="G25" s="33"/>
      <c r="H25" s="33"/>
      <c r="I25" s="33"/>
      <c r="J25" s="33">
        <f t="shared" si="0"/>
        <v>2614</v>
      </c>
      <c r="K25" s="33">
        <f t="shared" si="1"/>
        <v>2614</v>
      </c>
      <c r="L25" s="33">
        <f t="shared" si="2"/>
        <v>2614</v>
      </c>
      <c r="M25" s="33">
        <f t="shared" si="3"/>
        <v>2613</v>
      </c>
      <c r="N25" s="64"/>
    </row>
    <row r="26" spans="1:14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2494</v>
      </c>
      <c r="D26" s="33"/>
      <c r="E26" s="33"/>
      <c r="F26" s="33"/>
      <c r="G26" s="33"/>
      <c r="H26" s="33"/>
      <c r="I26" s="33"/>
      <c r="J26" s="33">
        <f t="shared" si="0"/>
        <v>624</v>
      </c>
      <c r="K26" s="33">
        <f t="shared" si="1"/>
        <v>624</v>
      </c>
      <c r="L26" s="33">
        <f t="shared" si="2"/>
        <v>624</v>
      </c>
      <c r="M26" s="33">
        <f t="shared" si="3"/>
        <v>622</v>
      </c>
      <c r="N26" s="64"/>
    </row>
    <row r="27" spans="1:14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20331</v>
      </c>
      <c r="D27" s="33"/>
      <c r="E27" s="33"/>
      <c r="F27" s="33"/>
      <c r="G27" s="33"/>
      <c r="H27" s="33"/>
      <c r="I27" s="33"/>
      <c r="J27" s="33">
        <f t="shared" si="0"/>
        <v>5083</v>
      </c>
      <c r="K27" s="33">
        <f t="shared" si="1"/>
        <v>5083</v>
      </c>
      <c r="L27" s="33">
        <f t="shared" si="2"/>
        <v>5083</v>
      </c>
      <c r="M27" s="33">
        <f t="shared" si="3"/>
        <v>5082</v>
      </c>
      <c r="N27" s="64"/>
    </row>
    <row r="28" spans="1:14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8821</v>
      </c>
      <c r="D28" s="33"/>
      <c r="E28" s="33"/>
      <c r="F28" s="33"/>
      <c r="G28" s="33"/>
      <c r="H28" s="33"/>
      <c r="I28" s="33"/>
      <c r="J28" s="33">
        <f t="shared" si="0"/>
        <v>2205</v>
      </c>
      <c r="K28" s="33">
        <f t="shared" si="1"/>
        <v>2205</v>
      </c>
      <c r="L28" s="33">
        <f t="shared" si="2"/>
        <v>2205</v>
      </c>
      <c r="M28" s="33">
        <f t="shared" si="3"/>
        <v>2206</v>
      </c>
      <c r="N28" s="64"/>
    </row>
    <row r="29" spans="1:14" x14ac:dyDescent="0.25">
      <c r="A29" s="8">
        <f>Список!A29</f>
        <v>23</v>
      </c>
      <c r="B29" s="8" t="str">
        <f>Список!B29</f>
        <v>ГБУ "КУРГАНСКАЯ БСМП"</v>
      </c>
      <c r="C29" s="24">
        <v>5824</v>
      </c>
      <c r="D29" s="33"/>
      <c r="E29" s="33"/>
      <c r="F29" s="33"/>
      <c r="G29" s="33"/>
      <c r="H29" s="33"/>
      <c r="I29" s="33"/>
      <c r="J29" s="33">
        <f t="shared" si="0"/>
        <v>1456</v>
      </c>
      <c r="K29" s="33">
        <f t="shared" si="1"/>
        <v>1456</v>
      </c>
      <c r="L29" s="33">
        <f t="shared" si="2"/>
        <v>1456</v>
      </c>
      <c r="M29" s="33">
        <f t="shared" si="3"/>
        <v>1456</v>
      </c>
      <c r="N29" s="64"/>
    </row>
    <row r="30" spans="1:14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388683</v>
      </c>
      <c r="D30" s="33"/>
      <c r="E30" s="33"/>
      <c r="F30" s="33">
        <v>242</v>
      </c>
      <c r="G30" s="33">
        <v>772</v>
      </c>
      <c r="H30" s="33"/>
      <c r="I30" s="33">
        <v>64186</v>
      </c>
      <c r="J30" s="33">
        <f t="shared" si="0"/>
        <v>97171</v>
      </c>
      <c r="K30" s="33">
        <f t="shared" si="1"/>
        <v>97171</v>
      </c>
      <c r="L30" s="33">
        <f t="shared" si="2"/>
        <v>97171</v>
      </c>
      <c r="M30" s="33">
        <f t="shared" si="3"/>
        <v>97170</v>
      </c>
      <c r="N30" s="64"/>
    </row>
    <row r="31" spans="1:14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239926</v>
      </c>
      <c r="D31" s="33">
        <v>37840</v>
      </c>
      <c r="E31" s="33">
        <v>13965</v>
      </c>
      <c r="F31" s="33"/>
      <c r="G31" s="33"/>
      <c r="H31" s="33">
        <v>9737</v>
      </c>
      <c r="I31" s="33"/>
      <c r="J31" s="33">
        <f t="shared" si="0"/>
        <v>59982</v>
      </c>
      <c r="K31" s="33">
        <f t="shared" si="1"/>
        <v>59982</v>
      </c>
      <c r="L31" s="33">
        <f t="shared" si="2"/>
        <v>59982</v>
      </c>
      <c r="M31" s="33">
        <f t="shared" si="3"/>
        <v>59980</v>
      </c>
      <c r="N31" s="64"/>
    </row>
    <row r="32" spans="1:14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232251</v>
      </c>
      <c r="D32" s="33">
        <v>36645</v>
      </c>
      <c r="E32" s="33">
        <v>12157</v>
      </c>
      <c r="F32" s="33"/>
      <c r="G32" s="33"/>
      <c r="H32" s="33">
        <v>9426</v>
      </c>
      <c r="I32" s="33"/>
      <c r="J32" s="33">
        <f t="shared" si="0"/>
        <v>58063</v>
      </c>
      <c r="K32" s="33">
        <f t="shared" si="1"/>
        <v>58063</v>
      </c>
      <c r="L32" s="33">
        <f t="shared" si="2"/>
        <v>58063</v>
      </c>
      <c r="M32" s="33">
        <f t="shared" si="3"/>
        <v>58062</v>
      </c>
      <c r="N32" s="64"/>
    </row>
    <row r="33" spans="1:14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452</v>
      </c>
      <c r="D33" s="33"/>
      <c r="E33" s="33"/>
      <c r="F33" s="33"/>
      <c r="G33" s="33"/>
      <c r="H33" s="33"/>
      <c r="I33" s="33"/>
      <c r="J33" s="33">
        <f t="shared" si="0"/>
        <v>113</v>
      </c>
      <c r="K33" s="33">
        <f t="shared" si="1"/>
        <v>113</v>
      </c>
      <c r="L33" s="33">
        <f t="shared" si="2"/>
        <v>113</v>
      </c>
      <c r="M33" s="33">
        <f t="shared" si="3"/>
        <v>113</v>
      </c>
      <c r="N33" s="64"/>
    </row>
    <row r="34" spans="1:14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85</v>
      </c>
      <c r="D34" s="33"/>
      <c r="E34" s="33"/>
      <c r="F34" s="33"/>
      <c r="G34" s="33"/>
      <c r="H34" s="33"/>
      <c r="I34" s="33"/>
      <c r="J34" s="33">
        <f t="shared" si="0"/>
        <v>21</v>
      </c>
      <c r="K34" s="33">
        <f t="shared" si="1"/>
        <v>21</v>
      </c>
      <c r="L34" s="33">
        <f t="shared" si="2"/>
        <v>21</v>
      </c>
      <c r="M34" s="33">
        <f t="shared" si="3"/>
        <v>22</v>
      </c>
      <c r="N34" s="64"/>
    </row>
    <row r="35" spans="1:14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175259</v>
      </c>
      <c r="D35" s="33">
        <v>17629</v>
      </c>
      <c r="E35" s="33">
        <v>2611</v>
      </c>
      <c r="F35" s="33">
        <v>691</v>
      </c>
      <c r="G35" s="33">
        <v>128</v>
      </c>
      <c r="H35" s="33">
        <v>4531</v>
      </c>
      <c r="I35" s="33">
        <v>15790</v>
      </c>
      <c r="J35" s="33">
        <f t="shared" si="0"/>
        <v>43815</v>
      </c>
      <c r="K35" s="33">
        <f t="shared" si="1"/>
        <v>43815</v>
      </c>
      <c r="L35" s="33">
        <f t="shared" si="2"/>
        <v>43815</v>
      </c>
      <c r="M35" s="33">
        <f t="shared" si="3"/>
        <v>43814</v>
      </c>
      <c r="N35" s="64"/>
    </row>
    <row r="36" spans="1:14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16851</v>
      </c>
      <c r="D36" s="33">
        <v>2656</v>
      </c>
      <c r="E36" s="33">
        <v>715</v>
      </c>
      <c r="F36" s="33"/>
      <c r="G36" s="33"/>
      <c r="H36" s="33">
        <v>693</v>
      </c>
      <c r="I36" s="33"/>
      <c r="J36" s="33">
        <f t="shared" si="0"/>
        <v>4213</v>
      </c>
      <c r="K36" s="33">
        <f t="shared" si="1"/>
        <v>4213</v>
      </c>
      <c r="L36" s="33">
        <f t="shared" si="2"/>
        <v>4213</v>
      </c>
      <c r="M36" s="33">
        <f t="shared" si="3"/>
        <v>4212</v>
      </c>
      <c r="N36" s="64"/>
    </row>
    <row r="37" spans="1:14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71</v>
      </c>
      <c r="D37" s="33"/>
      <c r="E37" s="33"/>
      <c r="F37" s="33"/>
      <c r="G37" s="33"/>
      <c r="H37" s="33"/>
      <c r="I37" s="33"/>
      <c r="J37" s="33">
        <f t="shared" si="0"/>
        <v>18</v>
      </c>
      <c r="K37" s="33">
        <f t="shared" si="1"/>
        <v>18</v>
      </c>
      <c r="L37" s="33">
        <f t="shared" si="2"/>
        <v>18</v>
      </c>
      <c r="M37" s="33">
        <f t="shared" si="3"/>
        <v>17</v>
      </c>
      <c r="N37" s="64"/>
    </row>
    <row r="38" spans="1:14" x14ac:dyDescent="0.25">
      <c r="A38" s="8">
        <f>Список!A38</f>
        <v>32</v>
      </c>
      <c r="B38" s="8" t="str">
        <f>Список!B38</f>
        <v>ПАО "КУРГАНМАШЗАВОД"</v>
      </c>
      <c r="C38" s="24">
        <v>2957</v>
      </c>
      <c r="D38" s="33"/>
      <c r="E38" s="33"/>
      <c r="F38" s="33"/>
      <c r="G38" s="33"/>
      <c r="H38" s="33"/>
      <c r="I38" s="33"/>
      <c r="J38" s="33">
        <f t="shared" si="0"/>
        <v>739</v>
      </c>
      <c r="K38" s="33">
        <f t="shared" si="1"/>
        <v>739</v>
      </c>
      <c r="L38" s="33">
        <f t="shared" si="2"/>
        <v>739</v>
      </c>
      <c r="M38" s="33">
        <f t="shared" si="3"/>
        <v>740</v>
      </c>
      <c r="N38" s="64"/>
    </row>
    <row r="39" spans="1:14" x14ac:dyDescent="0.25">
      <c r="A39" s="8">
        <f>Список!A39</f>
        <v>33</v>
      </c>
      <c r="B39" s="8" t="str">
        <f>Список!B39</f>
        <v>АО "ЦСМ"</v>
      </c>
      <c r="C39" s="24">
        <v>150</v>
      </c>
      <c r="D39" s="33"/>
      <c r="E39" s="33"/>
      <c r="F39" s="33"/>
      <c r="G39" s="33"/>
      <c r="H39" s="33"/>
      <c r="I39" s="33"/>
      <c r="J39" s="33">
        <f t="shared" ref="J39:J66" si="4">ROUND(C39/4,0)</f>
        <v>38</v>
      </c>
      <c r="K39" s="33">
        <f t="shared" ref="K39:K66" si="5">ROUND(C39/4,0)</f>
        <v>38</v>
      </c>
      <c r="L39" s="33">
        <f t="shared" ref="L39:L66" si="6">ROUND(C39/4,0)</f>
        <v>38</v>
      </c>
      <c r="M39" s="33">
        <f t="shared" ref="M39:M66" si="7">C39-J39-K39-L39</f>
        <v>36</v>
      </c>
      <c r="N39" s="64"/>
    </row>
    <row r="40" spans="1:14" x14ac:dyDescent="0.25">
      <c r="A40" s="8">
        <f>Список!A40</f>
        <v>34</v>
      </c>
      <c r="B40" s="8" t="str">
        <f>Список!B40</f>
        <v>ООО МЦ" ЗДОРОВЬЕ"</v>
      </c>
      <c r="C40" s="24"/>
      <c r="D40" s="33"/>
      <c r="E40" s="33"/>
      <c r="F40" s="33"/>
      <c r="G40" s="33"/>
      <c r="H40" s="33"/>
      <c r="I40" s="33"/>
      <c r="J40" s="33">
        <f t="shared" si="4"/>
        <v>0</v>
      </c>
      <c r="K40" s="33">
        <f t="shared" si="5"/>
        <v>0</v>
      </c>
      <c r="L40" s="33">
        <f t="shared" si="6"/>
        <v>0</v>
      </c>
      <c r="M40" s="33">
        <f t="shared" si="7"/>
        <v>0</v>
      </c>
      <c r="N40" s="64"/>
    </row>
    <row r="41" spans="1:14" x14ac:dyDescent="0.25">
      <c r="A41" s="8">
        <f>Список!A41</f>
        <v>35</v>
      </c>
      <c r="B41" s="8" t="str">
        <f>Список!B41</f>
        <v>ООО "ДИАКАВ"</v>
      </c>
      <c r="C41" s="24"/>
      <c r="D41" s="33"/>
      <c r="E41" s="33"/>
      <c r="F41" s="33"/>
      <c r="G41" s="33"/>
      <c r="H41" s="33"/>
      <c r="I41" s="33"/>
      <c r="J41" s="33">
        <f t="shared" si="4"/>
        <v>0</v>
      </c>
      <c r="K41" s="33">
        <f t="shared" si="5"/>
        <v>0</v>
      </c>
      <c r="L41" s="33">
        <f t="shared" si="6"/>
        <v>0</v>
      </c>
      <c r="M41" s="33">
        <f t="shared" si="7"/>
        <v>0</v>
      </c>
      <c r="N41" s="64"/>
    </row>
    <row r="42" spans="1:14" x14ac:dyDescent="0.25">
      <c r="A42" s="8">
        <f>Список!A42</f>
        <v>36</v>
      </c>
      <c r="B42" s="8" t="str">
        <f>Список!B42</f>
        <v>ООО "ЦАД 45"</v>
      </c>
      <c r="C42" s="24"/>
      <c r="D42" s="33"/>
      <c r="E42" s="33"/>
      <c r="F42" s="33"/>
      <c r="G42" s="33"/>
      <c r="H42" s="33"/>
      <c r="I42" s="33"/>
      <c r="J42" s="33">
        <f t="shared" si="4"/>
        <v>0</v>
      </c>
      <c r="K42" s="33">
        <f t="shared" si="5"/>
        <v>0</v>
      </c>
      <c r="L42" s="33">
        <f t="shared" si="6"/>
        <v>0</v>
      </c>
      <c r="M42" s="33">
        <f t="shared" si="7"/>
        <v>0</v>
      </c>
      <c r="N42" s="64"/>
    </row>
    <row r="43" spans="1:14" x14ac:dyDescent="0.25">
      <c r="A43" s="8">
        <f>Список!A43</f>
        <v>37</v>
      </c>
      <c r="B43" s="8" t="str">
        <f>Список!B43</f>
        <v>ООО "ДОКТОР"</v>
      </c>
      <c r="C43" s="24">
        <v>1000</v>
      </c>
      <c r="D43" s="33"/>
      <c r="E43" s="33"/>
      <c r="F43" s="33"/>
      <c r="G43" s="33"/>
      <c r="H43" s="33"/>
      <c r="I43" s="33"/>
      <c r="J43" s="33">
        <f t="shared" si="4"/>
        <v>250</v>
      </c>
      <c r="K43" s="33">
        <f t="shared" si="5"/>
        <v>250</v>
      </c>
      <c r="L43" s="33">
        <f t="shared" si="6"/>
        <v>250</v>
      </c>
      <c r="M43" s="33">
        <f t="shared" si="7"/>
        <v>250</v>
      </c>
      <c r="N43" s="64"/>
    </row>
    <row r="44" spans="1:14" x14ac:dyDescent="0.25">
      <c r="A44" s="8">
        <f>Список!A44</f>
        <v>38</v>
      </c>
      <c r="B44" s="8" t="str">
        <f>Список!B44</f>
        <v>ООО "АЛЬФАМЕД"  45202306300</v>
      </c>
      <c r="C44" s="24"/>
      <c r="D44" s="33"/>
      <c r="E44" s="33"/>
      <c r="F44" s="33"/>
      <c r="G44" s="33"/>
      <c r="H44" s="33"/>
      <c r="I44" s="33"/>
      <c r="J44" s="33">
        <f t="shared" si="4"/>
        <v>0</v>
      </c>
      <c r="K44" s="33">
        <f t="shared" si="5"/>
        <v>0</v>
      </c>
      <c r="L44" s="33">
        <f t="shared" si="6"/>
        <v>0</v>
      </c>
      <c r="M44" s="33">
        <f t="shared" si="7"/>
        <v>0</v>
      </c>
      <c r="N44" s="64"/>
    </row>
    <row r="45" spans="1:14" x14ac:dyDescent="0.25">
      <c r="A45" s="8">
        <f>Список!A45</f>
        <v>39</v>
      </c>
      <c r="B45" s="8" t="str">
        <f>Список!B45</f>
        <v>ГБУ "САНАТОРИЙ "ОЗЕРО ГОРЬКОЕ"</v>
      </c>
      <c r="C45" s="24"/>
      <c r="D45" s="33"/>
      <c r="E45" s="33"/>
      <c r="F45" s="33"/>
      <c r="G45" s="33"/>
      <c r="H45" s="33"/>
      <c r="I45" s="33"/>
      <c r="J45" s="33">
        <f t="shared" si="4"/>
        <v>0</v>
      </c>
      <c r="K45" s="33">
        <f t="shared" si="5"/>
        <v>0</v>
      </c>
      <c r="L45" s="33">
        <f t="shared" si="6"/>
        <v>0</v>
      </c>
      <c r="M45" s="33">
        <f t="shared" si="7"/>
        <v>0</v>
      </c>
    </row>
    <row r="46" spans="1:14" x14ac:dyDescent="0.25">
      <c r="A46" s="8">
        <f>Список!A46</f>
        <v>40</v>
      </c>
      <c r="B46" s="8" t="str">
        <f>Список!B46</f>
        <v>ООО НУЗ ОК "ОРБИТА"</v>
      </c>
      <c r="C46" s="24"/>
      <c r="D46" s="33"/>
      <c r="E46" s="33"/>
      <c r="F46" s="33"/>
      <c r="G46" s="33"/>
      <c r="H46" s="33"/>
      <c r="I46" s="33"/>
      <c r="J46" s="33">
        <f t="shared" si="4"/>
        <v>0</v>
      </c>
      <c r="K46" s="33">
        <f t="shared" si="5"/>
        <v>0</v>
      </c>
      <c r="L46" s="33">
        <f t="shared" si="6"/>
        <v>0</v>
      </c>
      <c r="M46" s="33">
        <f t="shared" si="7"/>
        <v>0</v>
      </c>
    </row>
    <row r="47" spans="1:14" x14ac:dyDescent="0.25">
      <c r="A47" s="8">
        <f>Список!A47</f>
        <v>41</v>
      </c>
      <c r="B47" s="8" t="str">
        <f>Список!B47</f>
        <v>ООО "МАСТЕРСЛУХ"</v>
      </c>
      <c r="C47" s="24"/>
      <c r="D47" s="33"/>
      <c r="E47" s="33"/>
      <c r="F47" s="33"/>
      <c r="G47" s="33"/>
      <c r="H47" s="33"/>
      <c r="I47" s="33"/>
      <c r="J47" s="33">
        <f t="shared" si="4"/>
        <v>0</v>
      </c>
      <c r="K47" s="33">
        <f t="shared" si="5"/>
        <v>0</v>
      </c>
      <c r="L47" s="33">
        <f t="shared" si="6"/>
        <v>0</v>
      </c>
      <c r="M47" s="33">
        <f t="shared" si="7"/>
        <v>0</v>
      </c>
    </row>
    <row r="48" spans="1:14" x14ac:dyDescent="0.25">
      <c r="A48" s="8">
        <f>Список!A48</f>
        <v>42</v>
      </c>
      <c r="B48" s="8" t="str">
        <f>Список!B48</f>
        <v>ООО "ЛДК "ЦЕНТР ДНК"</v>
      </c>
      <c r="C48" s="24"/>
      <c r="D48" s="33"/>
      <c r="E48" s="33"/>
      <c r="F48" s="33"/>
      <c r="G48" s="33"/>
      <c r="H48" s="33"/>
      <c r="I48" s="33"/>
      <c r="J48" s="33">
        <f t="shared" si="4"/>
        <v>0</v>
      </c>
      <c r="K48" s="33">
        <f t="shared" si="5"/>
        <v>0</v>
      </c>
      <c r="L48" s="33">
        <f t="shared" si="6"/>
        <v>0</v>
      </c>
      <c r="M48" s="33">
        <f t="shared" si="7"/>
        <v>0</v>
      </c>
    </row>
    <row r="49" spans="1:13" x14ac:dyDescent="0.25">
      <c r="A49" s="8">
        <f>Список!A49</f>
        <v>43</v>
      </c>
      <c r="B49" s="8" t="str">
        <f>Список!B49</f>
        <v>ООО "ОФТАЛЬМО-РЕГИОН"</v>
      </c>
      <c r="C49" s="24"/>
      <c r="D49" s="33"/>
      <c r="E49" s="33"/>
      <c r="F49" s="33"/>
      <c r="G49" s="33"/>
      <c r="H49" s="33"/>
      <c r="I49" s="33"/>
      <c r="J49" s="33">
        <f t="shared" si="4"/>
        <v>0</v>
      </c>
      <c r="K49" s="33">
        <f t="shared" si="5"/>
        <v>0</v>
      </c>
      <c r="L49" s="33">
        <f t="shared" si="6"/>
        <v>0</v>
      </c>
      <c r="M49" s="33">
        <f t="shared" si="7"/>
        <v>0</v>
      </c>
    </row>
    <row r="50" spans="1:13" x14ac:dyDescent="0.25">
      <c r="A50" s="8">
        <f>Список!A50</f>
        <v>44</v>
      </c>
      <c r="B50" s="8" t="str">
        <f>Список!B50</f>
        <v>ООО "МЕДЛАЙН"</v>
      </c>
      <c r="C50" s="24">
        <v>350</v>
      </c>
      <c r="D50" s="33"/>
      <c r="E50" s="33"/>
      <c r="F50" s="33"/>
      <c r="G50" s="33"/>
      <c r="H50" s="33"/>
      <c r="I50" s="33"/>
      <c r="J50" s="33">
        <f t="shared" si="4"/>
        <v>88</v>
      </c>
      <c r="K50" s="33">
        <f t="shared" si="5"/>
        <v>88</v>
      </c>
      <c r="L50" s="33">
        <f t="shared" si="6"/>
        <v>88</v>
      </c>
      <c r="M50" s="33">
        <f t="shared" si="7"/>
        <v>86</v>
      </c>
    </row>
    <row r="51" spans="1:13" x14ac:dyDescent="0.25">
      <c r="A51" s="8">
        <f>Список!A51</f>
        <v>45</v>
      </c>
      <c r="B51" s="8" t="str">
        <f>Список!B51</f>
        <v>ООО "ХАРИЗМА"</v>
      </c>
      <c r="C51" s="24"/>
      <c r="D51" s="33"/>
      <c r="E51" s="33"/>
      <c r="F51" s="33"/>
      <c r="G51" s="33"/>
      <c r="H51" s="33"/>
      <c r="I51" s="33"/>
      <c r="J51" s="33">
        <f t="shared" si="4"/>
        <v>0</v>
      </c>
      <c r="K51" s="33">
        <f t="shared" si="5"/>
        <v>0</v>
      </c>
      <c r="L51" s="33">
        <f t="shared" si="6"/>
        <v>0</v>
      </c>
      <c r="M51" s="33">
        <f t="shared" si="7"/>
        <v>0</v>
      </c>
    </row>
    <row r="52" spans="1:13" x14ac:dyDescent="0.25">
      <c r="A52" s="8">
        <f>Список!A52</f>
        <v>46</v>
      </c>
      <c r="B52" s="8" t="str">
        <f>Список!B52</f>
        <v>ООО "ЦМГЭ"</v>
      </c>
      <c r="C52" s="24"/>
      <c r="D52" s="33"/>
      <c r="E52" s="33"/>
      <c r="F52" s="33"/>
      <c r="G52" s="33"/>
      <c r="H52" s="33"/>
      <c r="I52" s="33"/>
      <c r="J52" s="33">
        <f t="shared" si="4"/>
        <v>0</v>
      </c>
      <c r="K52" s="33">
        <f t="shared" si="5"/>
        <v>0</v>
      </c>
      <c r="L52" s="33">
        <f t="shared" si="6"/>
        <v>0</v>
      </c>
      <c r="M52" s="33">
        <f t="shared" si="7"/>
        <v>0</v>
      </c>
    </row>
    <row r="53" spans="1:13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</v>
      </c>
      <c r="D53" s="33"/>
      <c r="E53" s="33"/>
      <c r="F53" s="33"/>
      <c r="G53" s="33"/>
      <c r="H53" s="33"/>
      <c r="I53" s="33"/>
      <c r="J53" s="33">
        <f t="shared" si="4"/>
        <v>25</v>
      </c>
      <c r="K53" s="33">
        <f t="shared" si="5"/>
        <v>25</v>
      </c>
      <c r="L53" s="33">
        <f t="shared" si="6"/>
        <v>25</v>
      </c>
      <c r="M53" s="33">
        <f t="shared" si="7"/>
        <v>25</v>
      </c>
    </row>
    <row r="54" spans="1:13" x14ac:dyDescent="0.25">
      <c r="A54" s="8">
        <f>Список!A54</f>
        <v>48</v>
      </c>
      <c r="B54" s="8" t="str">
        <f>Список!B54</f>
        <v>ООО "МЛ-КЛИНИК"</v>
      </c>
      <c r="C54" s="24">
        <v>50</v>
      </c>
      <c r="D54" s="33"/>
      <c r="E54" s="33"/>
      <c r="F54" s="33"/>
      <c r="G54" s="33"/>
      <c r="H54" s="33"/>
      <c r="I54" s="33"/>
      <c r="J54" s="33">
        <f t="shared" si="4"/>
        <v>13</v>
      </c>
      <c r="K54" s="33">
        <f t="shared" si="5"/>
        <v>13</v>
      </c>
      <c r="L54" s="33">
        <f t="shared" si="6"/>
        <v>13</v>
      </c>
      <c r="M54" s="33">
        <f t="shared" si="7"/>
        <v>11</v>
      </c>
    </row>
    <row r="55" spans="1:13" x14ac:dyDescent="0.25">
      <c r="A55" s="8">
        <f>Список!A55</f>
        <v>49</v>
      </c>
      <c r="B55" s="8" t="str">
        <f>Список!B55</f>
        <v>ООО "МЕДЛАЙН-ПРОФ"</v>
      </c>
      <c r="C55" s="24">
        <v>150</v>
      </c>
      <c r="D55" s="33"/>
      <c r="E55" s="33"/>
      <c r="F55" s="33"/>
      <c r="G55" s="33"/>
      <c r="H55" s="33"/>
      <c r="I55" s="33"/>
      <c r="J55" s="33">
        <f t="shared" si="4"/>
        <v>38</v>
      </c>
      <c r="K55" s="33">
        <f t="shared" si="5"/>
        <v>38</v>
      </c>
      <c r="L55" s="33">
        <f t="shared" si="6"/>
        <v>38</v>
      </c>
      <c r="M55" s="33">
        <f t="shared" si="7"/>
        <v>36</v>
      </c>
    </row>
    <row r="56" spans="1:13" x14ac:dyDescent="0.25">
      <c r="A56" s="8">
        <f>Список!A56</f>
        <v>50</v>
      </c>
      <c r="B56" s="8" t="str">
        <f>Список!B56</f>
        <v>ООО "АЛЬФАМЕД" 45202308800</v>
      </c>
      <c r="C56" s="24"/>
      <c r="D56" s="33"/>
      <c r="E56" s="33"/>
      <c r="F56" s="33"/>
      <c r="G56" s="33"/>
      <c r="H56" s="33"/>
      <c r="I56" s="33"/>
      <c r="J56" s="33">
        <f t="shared" si="4"/>
        <v>0</v>
      </c>
      <c r="K56" s="33">
        <f t="shared" si="5"/>
        <v>0</v>
      </c>
      <c r="L56" s="33">
        <f t="shared" si="6"/>
        <v>0</v>
      </c>
      <c r="M56" s="33">
        <f t="shared" si="7"/>
        <v>0</v>
      </c>
    </row>
    <row r="57" spans="1:13" x14ac:dyDescent="0.25">
      <c r="A57" s="8">
        <f>Список!A57</f>
        <v>51</v>
      </c>
      <c r="B57" s="8" t="str">
        <f>Список!B57</f>
        <v>ООО "СИТИЛАБ-УРАЛ"</v>
      </c>
      <c r="C57" s="24"/>
      <c r="D57" s="33"/>
      <c r="E57" s="33"/>
      <c r="F57" s="33"/>
      <c r="G57" s="33"/>
      <c r="H57" s="33"/>
      <c r="I57" s="33"/>
      <c r="J57" s="33">
        <f t="shared" si="4"/>
        <v>0</v>
      </c>
      <c r="K57" s="33">
        <f t="shared" si="5"/>
        <v>0</v>
      </c>
      <c r="L57" s="33">
        <f t="shared" si="6"/>
        <v>0</v>
      </c>
      <c r="M57" s="33">
        <f t="shared" si="7"/>
        <v>0</v>
      </c>
    </row>
    <row r="58" spans="1:13" x14ac:dyDescent="0.25">
      <c r="A58" s="8">
        <f>Список!A58</f>
        <v>52</v>
      </c>
      <c r="B58" s="8" t="str">
        <f>Список!B58</f>
        <v>ООО "ЦЕНТР ПЭТ-ТЕХНОЛОДЖИ"</v>
      </c>
      <c r="C58" s="24"/>
      <c r="D58" s="33"/>
      <c r="E58" s="33"/>
      <c r="F58" s="33"/>
      <c r="G58" s="33"/>
      <c r="H58" s="33"/>
      <c r="I58" s="33"/>
      <c r="J58" s="33">
        <f t="shared" si="4"/>
        <v>0</v>
      </c>
      <c r="K58" s="33">
        <f t="shared" si="5"/>
        <v>0</v>
      </c>
      <c r="L58" s="33">
        <f t="shared" si="6"/>
        <v>0</v>
      </c>
      <c r="M58" s="33">
        <f t="shared" si="7"/>
        <v>0</v>
      </c>
    </row>
    <row r="59" spans="1:13" x14ac:dyDescent="0.25">
      <c r="A59" s="8">
        <f>Список!A59</f>
        <v>53</v>
      </c>
      <c r="B59" s="8" t="str">
        <f>Список!B59</f>
        <v>ООО "НПФ "ХЕЛИКС"</v>
      </c>
      <c r="C59" s="24"/>
      <c r="D59" s="33"/>
      <c r="E59" s="33"/>
      <c r="F59" s="33"/>
      <c r="G59" s="33"/>
      <c r="H59" s="33"/>
      <c r="I59" s="33"/>
      <c r="J59" s="33">
        <f t="shared" si="4"/>
        <v>0</v>
      </c>
      <c r="K59" s="33">
        <f t="shared" si="5"/>
        <v>0</v>
      </c>
      <c r="L59" s="33">
        <f t="shared" si="6"/>
        <v>0</v>
      </c>
      <c r="M59" s="33">
        <f t="shared" si="7"/>
        <v>0</v>
      </c>
    </row>
    <row r="60" spans="1:13" x14ac:dyDescent="0.25">
      <c r="A60" s="8">
        <f>Список!A60</f>
        <v>54</v>
      </c>
      <c r="B60" s="8" t="str">
        <f>Список!B60</f>
        <v>ООО "ВИТАЛАБ"</v>
      </c>
      <c r="C60" s="24"/>
      <c r="D60" s="33"/>
      <c r="E60" s="33"/>
      <c r="F60" s="33"/>
      <c r="G60" s="33"/>
      <c r="H60" s="33"/>
      <c r="I60" s="33"/>
      <c r="J60" s="33">
        <f t="shared" si="4"/>
        <v>0</v>
      </c>
      <c r="K60" s="33">
        <f t="shared" si="5"/>
        <v>0</v>
      </c>
      <c r="L60" s="33">
        <f t="shared" si="6"/>
        <v>0</v>
      </c>
      <c r="M60" s="33">
        <f t="shared" si="7"/>
        <v>0</v>
      </c>
    </row>
    <row r="61" spans="1:13" x14ac:dyDescent="0.25">
      <c r="A61" s="8">
        <f>Список!A61</f>
        <v>55</v>
      </c>
      <c r="B61" s="8" t="str">
        <f>Список!B61</f>
        <v>ООО "М-ЛАЙН"</v>
      </c>
      <c r="C61" s="24"/>
      <c r="D61" s="33"/>
      <c r="E61" s="33"/>
      <c r="F61" s="33"/>
      <c r="G61" s="33"/>
      <c r="H61" s="33"/>
      <c r="I61" s="33"/>
      <c r="J61" s="33">
        <f t="shared" si="4"/>
        <v>0</v>
      </c>
      <c r="K61" s="33">
        <f t="shared" si="5"/>
        <v>0</v>
      </c>
      <c r="L61" s="33">
        <f t="shared" si="6"/>
        <v>0</v>
      </c>
      <c r="M61" s="33">
        <f t="shared" si="7"/>
        <v>0</v>
      </c>
    </row>
    <row r="62" spans="1:13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/>
      <c r="D62" s="33"/>
      <c r="E62" s="33"/>
      <c r="F62" s="33"/>
      <c r="G62" s="33"/>
      <c r="H62" s="33"/>
      <c r="I62" s="33"/>
      <c r="J62" s="33">
        <f t="shared" si="4"/>
        <v>0</v>
      </c>
      <c r="K62" s="33">
        <f t="shared" si="5"/>
        <v>0</v>
      </c>
      <c r="L62" s="33">
        <f t="shared" si="6"/>
        <v>0</v>
      </c>
      <c r="M62" s="33">
        <f t="shared" si="7"/>
        <v>0</v>
      </c>
    </row>
    <row r="63" spans="1:13" x14ac:dyDescent="0.25">
      <c r="A63" s="8">
        <f>Список!A63</f>
        <v>57</v>
      </c>
      <c r="B63" s="8" t="str">
        <f>Список!B63</f>
        <v>ООО "ЛАБОРАТОРИЯ ГЕМОТЕСТ"</v>
      </c>
      <c r="C63" s="24"/>
      <c r="D63" s="33"/>
      <c r="E63" s="33"/>
      <c r="F63" s="33"/>
      <c r="G63" s="33"/>
      <c r="H63" s="33"/>
      <c r="I63" s="33"/>
      <c r="J63" s="33">
        <f t="shared" si="4"/>
        <v>0</v>
      </c>
      <c r="K63" s="33">
        <f t="shared" si="5"/>
        <v>0</v>
      </c>
      <c r="L63" s="33">
        <f t="shared" si="6"/>
        <v>0</v>
      </c>
      <c r="M63" s="33">
        <f t="shared" si="7"/>
        <v>0</v>
      </c>
    </row>
    <row r="64" spans="1:13" x14ac:dyDescent="0.25">
      <c r="A64" s="8">
        <f>Список!A64</f>
        <v>58</v>
      </c>
      <c r="B64" s="8" t="str">
        <f>Список!B64</f>
        <v>ООО МФЦ "ГАРМОНИЯ"</v>
      </c>
      <c r="C64" s="24"/>
      <c r="D64" s="33"/>
      <c r="E64" s="33"/>
      <c r="F64" s="33"/>
      <c r="G64" s="33"/>
      <c r="H64" s="33"/>
      <c r="I64" s="33"/>
      <c r="J64" s="33">
        <f t="shared" si="4"/>
        <v>0</v>
      </c>
      <c r="K64" s="33">
        <f t="shared" si="5"/>
        <v>0</v>
      </c>
      <c r="L64" s="33">
        <f t="shared" si="6"/>
        <v>0</v>
      </c>
      <c r="M64" s="33">
        <f t="shared" si="7"/>
        <v>0</v>
      </c>
    </row>
    <row r="65" spans="1:13" x14ac:dyDescent="0.25">
      <c r="A65" s="8">
        <f>Список!A65</f>
        <v>59</v>
      </c>
      <c r="B65" s="8" t="str">
        <f>Список!B65</f>
        <v>ООО "АМЕЛИЯ"</v>
      </c>
      <c r="C65" s="24"/>
      <c r="D65" s="33"/>
      <c r="E65" s="33"/>
      <c r="F65" s="33"/>
      <c r="G65" s="33"/>
      <c r="H65" s="33"/>
      <c r="I65" s="33"/>
      <c r="J65" s="33">
        <f t="shared" si="4"/>
        <v>0</v>
      </c>
      <c r="K65" s="33">
        <f t="shared" si="5"/>
        <v>0</v>
      </c>
      <c r="L65" s="33">
        <f t="shared" si="6"/>
        <v>0</v>
      </c>
      <c r="M65" s="33">
        <f t="shared" si="7"/>
        <v>0</v>
      </c>
    </row>
    <row r="66" spans="1:13" x14ac:dyDescent="0.25">
      <c r="A66" s="8">
        <f>Список!A66</f>
        <v>60</v>
      </c>
      <c r="B66" s="8" t="str">
        <f>Список!B66</f>
        <v>МТР</v>
      </c>
      <c r="C66" s="27">
        <v>10000</v>
      </c>
      <c r="D66" s="32"/>
      <c r="E66" s="32"/>
      <c r="F66" s="32"/>
      <c r="G66" s="32"/>
      <c r="H66" s="32"/>
      <c r="I66" s="33"/>
      <c r="J66" s="33">
        <f t="shared" si="4"/>
        <v>2500</v>
      </c>
      <c r="K66" s="33">
        <f t="shared" si="5"/>
        <v>2500</v>
      </c>
      <c r="L66" s="33">
        <f t="shared" si="6"/>
        <v>2500</v>
      </c>
      <c r="M66" s="33">
        <f t="shared" si="7"/>
        <v>2500</v>
      </c>
    </row>
    <row r="67" spans="1:13" x14ac:dyDescent="0.25">
      <c r="A67" s="8">
        <f>Список!A67</f>
        <v>0</v>
      </c>
      <c r="B67" s="8" t="str">
        <f>Список!B67</f>
        <v>ИТОГО</v>
      </c>
      <c r="C67" s="30">
        <f>SUM(C7:C66)</f>
        <v>2191886</v>
      </c>
      <c r="D67" s="30">
        <f>SUM(D7:D66)</f>
        <v>210315</v>
      </c>
      <c r="E67" s="30">
        <f t="shared" ref="E67" si="8">SUM(E7:E66)</f>
        <v>50018</v>
      </c>
      <c r="F67" s="30">
        <f t="shared" ref="F67" si="9">SUM(F7:F66)</f>
        <v>2345</v>
      </c>
      <c r="G67" s="30">
        <f t="shared" ref="G67" si="10">SUM(G7:G66)</f>
        <v>3384</v>
      </c>
      <c r="H67" s="30">
        <f t="shared" ref="H67" si="11">SUM(H7:H66)</f>
        <v>54047</v>
      </c>
      <c r="I67" s="30">
        <f t="shared" ref="I67" si="12">SUM(I7:I66)</f>
        <v>159171</v>
      </c>
      <c r="J67" s="30">
        <f t="shared" ref="J67:M67" si="13">SUM(J7:J66)</f>
        <v>547976</v>
      </c>
      <c r="K67" s="30">
        <f t="shared" si="13"/>
        <v>547976</v>
      </c>
      <c r="L67" s="30">
        <f t="shared" si="13"/>
        <v>547976</v>
      </c>
      <c r="M67" s="30">
        <f t="shared" si="13"/>
        <v>547958</v>
      </c>
    </row>
    <row r="72" spans="1:13" ht="10.5" customHeight="1" x14ac:dyDescent="0.25"/>
    <row r="74" spans="1:13" x14ac:dyDescent="0.25">
      <c r="D74" s="64">
        <f>C67-D67-E67-F67-G67-H67-I67</f>
        <v>1712606</v>
      </c>
    </row>
  </sheetData>
  <sheetProtection formatCells="0" formatColumns="0" formatRows="0" insertColumns="0" insertRows="0" insertHyperlinks="0" deleteColumns="0" deleteRows="0" sort="0" autoFilter="0" pivotTables="0"/>
  <autoFilter ref="A6:M6"/>
  <mergeCells count="11">
    <mergeCell ref="A4:A6"/>
    <mergeCell ref="B4:B6"/>
    <mergeCell ref="C4:C5"/>
    <mergeCell ref="I5:I6"/>
    <mergeCell ref="D5:D6"/>
    <mergeCell ref="J4:M5"/>
    <mergeCell ref="E5:E6"/>
    <mergeCell ref="F5:F6"/>
    <mergeCell ref="G5:G6"/>
    <mergeCell ref="H5:H6"/>
    <mergeCell ref="D4:I4"/>
  </mergeCells>
  <pageMargins left="0.70866141732282995" right="0.70866141732282995" top="0.74803149606299002" bottom="0.74803149606299002" header="0.31496062992126" footer="0.31496062992126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D27" sqref="D2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27</v>
      </c>
    </row>
    <row r="3" spans="1:7" ht="15.75" customHeight="1" x14ac:dyDescent="0.25">
      <c r="B3" s="3" t="s">
        <v>109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25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12472</v>
      </c>
      <c r="D7" s="24">
        <f t="shared" ref="D7:D38" si="0">ROUND(C7/4,0)</f>
        <v>3118</v>
      </c>
      <c r="E7" s="24">
        <f t="shared" ref="E7:E38" si="1">ROUND(C7/4,0)</f>
        <v>3118</v>
      </c>
      <c r="F7" s="24">
        <f t="shared" ref="F7:F38" si="2">ROUND(C7/4,0)</f>
        <v>3118</v>
      </c>
      <c r="G7" s="24">
        <f t="shared" ref="G7:G38" si="3">C7-D7-E7-F7</f>
        <v>3118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7995</v>
      </c>
      <c r="D8" s="24">
        <f t="shared" si="0"/>
        <v>1999</v>
      </c>
      <c r="E8" s="24">
        <f t="shared" si="1"/>
        <v>1999</v>
      </c>
      <c r="F8" s="24">
        <f t="shared" si="2"/>
        <v>1999</v>
      </c>
      <c r="G8" s="24">
        <f t="shared" si="3"/>
        <v>1998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18473</v>
      </c>
      <c r="D9" s="24">
        <f t="shared" si="0"/>
        <v>4618</v>
      </c>
      <c r="E9" s="24">
        <f t="shared" si="1"/>
        <v>4618</v>
      </c>
      <c r="F9" s="24">
        <f t="shared" si="2"/>
        <v>4618</v>
      </c>
      <c r="G9" s="24">
        <f t="shared" si="3"/>
        <v>4619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10886</v>
      </c>
      <c r="D10" s="24">
        <f t="shared" si="0"/>
        <v>2722</v>
      </c>
      <c r="E10" s="24">
        <f t="shared" si="1"/>
        <v>2722</v>
      </c>
      <c r="F10" s="24">
        <f t="shared" si="2"/>
        <v>2722</v>
      </c>
      <c r="G10" s="24">
        <f t="shared" si="3"/>
        <v>2720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13448</v>
      </c>
      <c r="D11" s="24">
        <f t="shared" si="0"/>
        <v>3362</v>
      </c>
      <c r="E11" s="24">
        <f t="shared" si="1"/>
        <v>3362</v>
      </c>
      <c r="F11" s="24">
        <f t="shared" si="2"/>
        <v>3362</v>
      </c>
      <c r="G11" s="24">
        <f t="shared" si="3"/>
        <v>3362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14258</v>
      </c>
      <c r="D12" s="24">
        <f t="shared" si="0"/>
        <v>3565</v>
      </c>
      <c r="E12" s="24">
        <f t="shared" si="1"/>
        <v>3565</v>
      </c>
      <c r="F12" s="24">
        <f t="shared" si="2"/>
        <v>3565</v>
      </c>
      <c r="G12" s="24">
        <f t="shared" si="3"/>
        <v>3563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11027</v>
      </c>
      <c r="D13" s="24">
        <f t="shared" si="0"/>
        <v>2757</v>
      </c>
      <c r="E13" s="24">
        <f t="shared" si="1"/>
        <v>2757</v>
      </c>
      <c r="F13" s="24">
        <f t="shared" si="2"/>
        <v>2757</v>
      </c>
      <c r="G13" s="24">
        <f t="shared" si="3"/>
        <v>2756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9125</v>
      </c>
      <c r="D14" s="24">
        <f t="shared" si="0"/>
        <v>2281</v>
      </c>
      <c r="E14" s="24">
        <f t="shared" si="1"/>
        <v>2281</v>
      </c>
      <c r="F14" s="24">
        <f t="shared" si="2"/>
        <v>2281</v>
      </c>
      <c r="G14" s="24">
        <f t="shared" si="3"/>
        <v>2282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5181</v>
      </c>
      <c r="D15" s="24">
        <f t="shared" si="0"/>
        <v>1295</v>
      </c>
      <c r="E15" s="24">
        <f t="shared" si="1"/>
        <v>1295</v>
      </c>
      <c r="F15" s="24">
        <f t="shared" si="2"/>
        <v>1295</v>
      </c>
      <c r="G15" s="24">
        <f t="shared" si="3"/>
        <v>1296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6705</v>
      </c>
      <c r="D16" s="24">
        <f t="shared" si="0"/>
        <v>1676</v>
      </c>
      <c r="E16" s="24">
        <f t="shared" si="1"/>
        <v>1676</v>
      </c>
      <c r="F16" s="24">
        <f t="shared" si="2"/>
        <v>1676</v>
      </c>
      <c r="G16" s="24">
        <f t="shared" si="3"/>
        <v>1677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8031</v>
      </c>
      <c r="D17" s="24">
        <f t="shared" si="0"/>
        <v>2008</v>
      </c>
      <c r="E17" s="24">
        <f t="shared" si="1"/>
        <v>2008</v>
      </c>
      <c r="F17" s="24">
        <f t="shared" si="2"/>
        <v>2008</v>
      </c>
      <c r="G17" s="24">
        <f t="shared" si="3"/>
        <v>2007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7343</v>
      </c>
      <c r="D18" s="24">
        <f t="shared" si="0"/>
        <v>1836</v>
      </c>
      <c r="E18" s="24">
        <f t="shared" si="1"/>
        <v>1836</v>
      </c>
      <c r="F18" s="24">
        <f t="shared" si="2"/>
        <v>1836</v>
      </c>
      <c r="G18" s="24">
        <f t="shared" si="3"/>
        <v>1835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19587</v>
      </c>
      <c r="D19" s="24">
        <f t="shared" si="0"/>
        <v>4897</v>
      </c>
      <c r="E19" s="24">
        <f t="shared" si="1"/>
        <v>4897</v>
      </c>
      <c r="F19" s="24">
        <f t="shared" si="2"/>
        <v>4897</v>
      </c>
      <c r="G19" s="24">
        <f t="shared" si="3"/>
        <v>4896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10200</v>
      </c>
      <c r="D20" s="24">
        <f t="shared" si="0"/>
        <v>2550</v>
      </c>
      <c r="E20" s="24">
        <f t="shared" si="1"/>
        <v>2550</v>
      </c>
      <c r="F20" s="24">
        <f t="shared" si="2"/>
        <v>2550</v>
      </c>
      <c r="G20" s="24">
        <f t="shared" si="3"/>
        <v>2550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150</v>
      </c>
      <c r="D21" s="24">
        <f t="shared" si="0"/>
        <v>38</v>
      </c>
      <c r="E21" s="24">
        <f t="shared" si="1"/>
        <v>38</v>
      </c>
      <c r="F21" s="24">
        <f t="shared" si="2"/>
        <v>38</v>
      </c>
      <c r="G21" s="24">
        <f t="shared" si="3"/>
        <v>36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31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12688</v>
      </c>
      <c r="D23" s="24">
        <f t="shared" si="0"/>
        <v>3172</v>
      </c>
      <c r="E23" s="24">
        <f t="shared" si="1"/>
        <v>3172</v>
      </c>
      <c r="F23" s="24">
        <f t="shared" si="2"/>
        <v>3172</v>
      </c>
      <c r="G23" s="24">
        <f t="shared" si="3"/>
        <v>3172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180</v>
      </c>
      <c r="D27" s="24">
        <f t="shared" si="0"/>
        <v>45</v>
      </c>
      <c r="E27" s="24">
        <f t="shared" si="1"/>
        <v>45</v>
      </c>
      <c r="F27" s="24">
        <f t="shared" si="2"/>
        <v>45</v>
      </c>
      <c r="G27" s="24">
        <f t="shared" si="3"/>
        <v>45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100</v>
      </c>
      <c r="D28" s="24">
        <f t="shared" si="0"/>
        <v>25</v>
      </c>
      <c r="E28" s="24">
        <f t="shared" si="1"/>
        <v>25</v>
      </c>
      <c r="F28" s="24">
        <f t="shared" si="2"/>
        <v>25</v>
      </c>
      <c r="G28" s="24">
        <f t="shared" si="3"/>
        <v>25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24548</v>
      </c>
      <c r="D29" s="24">
        <f t="shared" si="0"/>
        <v>6137</v>
      </c>
      <c r="E29" s="24">
        <f t="shared" si="1"/>
        <v>6137</v>
      </c>
      <c r="F29" s="24">
        <f t="shared" si="2"/>
        <v>6137</v>
      </c>
      <c r="G29" s="24">
        <f t="shared" si="3"/>
        <v>6137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85568</v>
      </c>
      <c r="D30" s="24">
        <f t="shared" si="0"/>
        <v>21392</v>
      </c>
      <c r="E30" s="24">
        <f t="shared" si="1"/>
        <v>21392</v>
      </c>
      <c r="F30" s="24">
        <f t="shared" si="2"/>
        <v>21392</v>
      </c>
      <c r="G30" s="24">
        <f t="shared" si="3"/>
        <v>21392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66645</v>
      </c>
      <c r="D31" s="24">
        <f t="shared" si="0"/>
        <v>16661</v>
      </c>
      <c r="E31" s="24">
        <f t="shared" si="1"/>
        <v>16661</v>
      </c>
      <c r="F31" s="24">
        <f t="shared" si="2"/>
        <v>16661</v>
      </c>
      <c r="G31" s="24">
        <f t="shared" si="3"/>
        <v>16662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48781</v>
      </c>
      <c r="D32" s="24">
        <f t="shared" si="0"/>
        <v>12195</v>
      </c>
      <c r="E32" s="24">
        <f t="shared" si="1"/>
        <v>12195</v>
      </c>
      <c r="F32" s="24">
        <f t="shared" si="2"/>
        <v>12195</v>
      </c>
      <c r="G32" s="24">
        <f t="shared" si="3"/>
        <v>12196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37518</v>
      </c>
      <c r="D35" s="24">
        <f t="shared" si="0"/>
        <v>9380</v>
      </c>
      <c r="E35" s="24">
        <f t="shared" si="1"/>
        <v>9380</v>
      </c>
      <c r="F35" s="24">
        <f t="shared" si="2"/>
        <v>9380</v>
      </c>
      <c r="G35" s="24">
        <f t="shared" si="3"/>
        <v>9378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1584</v>
      </c>
      <c r="D36" s="24">
        <f t="shared" si="0"/>
        <v>396</v>
      </c>
      <c r="E36" s="24">
        <f t="shared" si="1"/>
        <v>396</v>
      </c>
      <c r="F36" s="24">
        <f t="shared" si="2"/>
        <v>396</v>
      </c>
      <c r="G36" s="24">
        <f t="shared" si="3"/>
        <v>396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12</v>
      </c>
      <c r="D43" s="24">
        <f t="shared" si="4"/>
        <v>3</v>
      </c>
      <c r="E43" s="24">
        <f t="shared" si="5"/>
        <v>3</v>
      </c>
      <c r="F43" s="24">
        <f t="shared" si="6"/>
        <v>3</v>
      </c>
      <c r="G43" s="24">
        <f t="shared" si="7"/>
        <v>3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12</v>
      </c>
      <c r="D50" s="24">
        <f t="shared" si="4"/>
        <v>3</v>
      </c>
      <c r="E50" s="24">
        <f t="shared" si="5"/>
        <v>3</v>
      </c>
      <c r="F50" s="24">
        <f t="shared" si="6"/>
        <v>3</v>
      </c>
      <c r="G50" s="24">
        <f t="shared" si="7"/>
        <v>3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1000</v>
      </c>
      <c r="D66" s="27">
        <f t="shared" si="4"/>
        <v>250</v>
      </c>
      <c r="E66" s="27">
        <f t="shared" si="5"/>
        <v>250</v>
      </c>
      <c r="F66" s="27">
        <f t="shared" si="6"/>
        <v>250</v>
      </c>
      <c r="G66" s="27">
        <f t="shared" si="7"/>
        <v>250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433517</v>
      </c>
      <c r="D67" s="30">
        <f t="shared" ref="D67:G67" si="8">SUM(D7:D66)</f>
        <v>108381</v>
      </c>
      <c r="E67" s="30">
        <f t="shared" si="8"/>
        <v>108381</v>
      </c>
      <c r="F67" s="30">
        <f t="shared" si="8"/>
        <v>108381</v>
      </c>
      <c r="G67" s="30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7" activePane="bottomRight" state="frozen"/>
      <selection pane="topRight"/>
      <selection pane="bottomLeft"/>
      <selection pane="bottomRight" activeCell="D19" sqref="D1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110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98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9153</v>
      </c>
      <c r="D7" s="24">
        <f t="shared" ref="D7:D38" si="0">ROUND(C7/4,0)</f>
        <v>2288</v>
      </c>
      <c r="E7" s="24">
        <f t="shared" ref="E7:E38" si="1">ROUND(C7/4,0)</f>
        <v>2288</v>
      </c>
      <c r="F7" s="24">
        <f t="shared" ref="F7:F38" si="2">ROUND(C7/4,0)</f>
        <v>2288</v>
      </c>
      <c r="G7" s="24">
        <f t="shared" ref="G7:G38" si="3">C7-D7-E7-F7</f>
        <v>2289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6103</v>
      </c>
      <c r="D8" s="24">
        <f t="shared" si="0"/>
        <v>1526</v>
      </c>
      <c r="E8" s="24">
        <f t="shared" si="1"/>
        <v>1526</v>
      </c>
      <c r="F8" s="24">
        <f t="shared" si="2"/>
        <v>1526</v>
      </c>
      <c r="G8" s="24">
        <f t="shared" si="3"/>
        <v>1525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23573</v>
      </c>
      <c r="D9" s="24">
        <f t="shared" si="0"/>
        <v>5893</v>
      </c>
      <c r="E9" s="24">
        <f t="shared" si="1"/>
        <v>5893</v>
      </c>
      <c r="F9" s="24">
        <f t="shared" si="2"/>
        <v>5893</v>
      </c>
      <c r="G9" s="24">
        <f t="shared" si="3"/>
        <v>5894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8409</v>
      </c>
      <c r="D10" s="24">
        <f t="shared" si="0"/>
        <v>2102</v>
      </c>
      <c r="E10" s="24">
        <f t="shared" si="1"/>
        <v>2102</v>
      </c>
      <c r="F10" s="24">
        <f t="shared" si="2"/>
        <v>2102</v>
      </c>
      <c r="G10" s="24">
        <f t="shared" si="3"/>
        <v>2103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11221</v>
      </c>
      <c r="D11" s="24">
        <f t="shared" si="0"/>
        <v>2805</v>
      </c>
      <c r="E11" s="24">
        <f t="shared" si="1"/>
        <v>2805</v>
      </c>
      <c r="F11" s="24">
        <f t="shared" si="2"/>
        <v>2805</v>
      </c>
      <c r="G11" s="24">
        <f t="shared" si="3"/>
        <v>2806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10705</v>
      </c>
      <c r="D12" s="24">
        <f t="shared" si="0"/>
        <v>2676</v>
      </c>
      <c r="E12" s="24">
        <f t="shared" si="1"/>
        <v>2676</v>
      </c>
      <c r="F12" s="24">
        <f t="shared" si="2"/>
        <v>2676</v>
      </c>
      <c r="G12" s="24">
        <f t="shared" si="3"/>
        <v>2677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8598</v>
      </c>
      <c r="D13" s="24">
        <f t="shared" si="0"/>
        <v>2150</v>
      </c>
      <c r="E13" s="24">
        <f t="shared" si="1"/>
        <v>2150</v>
      </c>
      <c r="F13" s="24">
        <f t="shared" si="2"/>
        <v>2150</v>
      </c>
      <c r="G13" s="24">
        <f t="shared" si="3"/>
        <v>2148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7265</v>
      </c>
      <c r="D14" s="24">
        <f t="shared" si="0"/>
        <v>1816</v>
      </c>
      <c r="E14" s="24">
        <f t="shared" si="1"/>
        <v>1816</v>
      </c>
      <c r="F14" s="24">
        <f t="shared" si="2"/>
        <v>1816</v>
      </c>
      <c r="G14" s="24">
        <f t="shared" si="3"/>
        <v>1817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6141</v>
      </c>
      <c r="D15" s="24">
        <f t="shared" si="0"/>
        <v>1535</v>
      </c>
      <c r="E15" s="24">
        <f t="shared" si="1"/>
        <v>1535</v>
      </c>
      <c r="F15" s="24">
        <f t="shared" si="2"/>
        <v>1535</v>
      </c>
      <c r="G15" s="24">
        <f t="shared" si="3"/>
        <v>1536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5360</v>
      </c>
      <c r="D16" s="24">
        <f t="shared" si="0"/>
        <v>1340</v>
      </c>
      <c r="E16" s="24">
        <f t="shared" si="1"/>
        <v>1340</v>
      </c>
      <c r="F16" s="24">
        <f t="shared" si="2"/>
        <v>1340</v>
      </c>
      <c r="G16" s="24">
        <f t="shared" si="3"/>
        <v>1340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6229</v>
      </c>
      <c r="D17" s="24">
        <f t="shared" si="0"/>
        <v>1557</v>
      </c>
      <c r="E17" s="24">
        <f t="shared" si="1"/>
        <v>1557</v>
      </c>
      <c r="F17" s="24">
        <f t="shared" si="2"/>
        <v>1557</v>
      </c>
      <c r="G17" s="24">
        <f t="shared" si="3"/>
        <v>1558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14857</v>
      </c>
      <c r="D19" s="24">
        <f t="shared" si="0"/>
        <v>3714</v>
      </c>
      <c r="E19" s="24">
        <f t="shared" si="1"/>
        <v>3714</v>
      </c>
      <c r="F19" s="24">
        <f t="shared" si="2"/>
        <v>3714</v>
      </c>
      <c r="G19" s="24">
        <f t="shared" si="3"/>
        <v>3715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0</v>
      </c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16021</v>
      </c>
      <c r="D30" s="24">
        <f t="shared" si="0"/>
        <v>4005</v>
      </c>
      <c r="E30" s="24">
        <f t="shared" si="1"/>
        <v>4005</v>
      </c>
      <c r="F30" s="24">
        <f t="shared" si="2"/>
        <v>4005</v>
      </c>
      <c r="G30" s="24">
        <f t="shared" si="3"/>
        <v>4006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28621</v>
      </c>
      <c r="D31" s="24">
        <f t="shared" si="0"/>
        <v>7155</v>
      </c>
      <c r="E31" s="24">
        <f t="shared" si="1"/>
        <v>7155</v>
      </c>
      <c r="F31" s="24">
        <f t="shared" si="2"/>
        <v>7155</v>
      </c>
      <c r="G31" s="24">
        <f t="shared" si="3"/>
        <v>7156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28716</v>
      </c>
      <c r="D32" s="24">
        <f t="shared" si="0"/>
        <v>7179</v>
      </c>
      <c r="E32" s="24">
        <f t="shared" si="1"/>
        <v>7179</v>
      </c>
      <c r="F32" s="24">
        <f t="shared" si="2"/>
        <v>7179</v>
      </c>
      <c r="G32" s="24">
        <f t="shared" si="3"/>
        <v>7179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19152</v>
      </c>
      <c r="D35" s="24">
        <f t="shared" si="0"/>
        <v>4788</v>
      </c>
      <c r="E35" s="24">
        <f t="shared" si="1"/>
        <v>4788</v>
      </c>
      <c r="F35" s="24">
        <f t="shared" si="2"/>
        <v>4788</v>
      </c>
      <c r="G35" s="24">
        <f t="shared" si="3"/>
        <v>4788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s="52" customFormat="1" x14ac:dyDescent="0.25">
      <c r="A67" s="21">
        <f>Список!A67</f>
        <v>0</v>
      </c>
      <c r="B67" s="21" t="str">
        <f>Список!B67</f>
        <v>ИТОГО</v>
      </c>
      <c r="C67" s="51">
        <f>SUM(C7:C66)</f>
        <v>210124</v>
      </c>
      <c r="D67" s="51">
        <f t="shared" ref="D67:G67" si="8">SUM(D7:D66)</f>
        <v>52529</v>
      </c>
      <c r="E67" s="51">
        <f t="shared" si="8"/>
        <v>52529</v>
      </c>
      <c r="F67" s="51">
        <f t="shared" si="8"/>
        <v>52529</v>
      </c>
      <c r="G67" s="51">
        <f t="shared" si="8"/>
        <v>52537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49" activePane="bottomRight" state="frozen"/>
      <selection pane="topRight"/>
      <selection pane="bottomLeft"/>
      <selection pane="bottomRight" activeCell="C7" sqref="C7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111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26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200</v>
      </c>
      <c r="D8" s="24">
        <f t="shared" si="0"/>
        <v>50</v>
      </c>
      <c r="E8" s="24">
        <f t="shared" si="1"/>
        <v>50</v>
      </c>
      <c r="F8" s="24">
        <f t="shared" si="2"/>
        <v>50</v>
      </c>
      <c r="G8" s="24">
        <f t="shared" si="3"/>
        <v>50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</v>
      </c>
      <c r="D10" s="24">
        <f t="shared" si="0"/>
        <v>50</v>
      </c>
      <c r="E10" s="24">
        <f t="shared" si="1"/>
        <v>50</v>
      </c>
      <c r="F10" s="24">
        <f t="shared" si="2"/>
        <v>50</v>
      </c>
      <c r="G10" s="24">
        <f t="shared" si="3"/>
        <v>50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100</v>
      </c>
      <c r="D11" s="24">
        <f t="shared" si="0"/>
        <v>25</v>
      </c>
      <c r="E11" s="24">
        <f t="shared" si="1"/>
        <v>25</v>
      </c>
      <c r="F11" s="24">
        <f t="shared" si="2"/>
        <v>25</v>
      </c>
      <c r="G11" s="24">
        <f t="shared" si="3"/>
        <v>25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100</v>
      </c>
      <c r="D12" s="24">
        <f t="shared" si="0"/>
        <v>25</v>
      </c>
      <c r="E12" s="24">
        <f t="shared" si="1"/>
        <v>25</v>
      </c>
      <c r="F12" s="24">
        <f t="shared" si="2"/>
        <v>25</v>
      </c>
      <c r="G12" s="24">
        <f t="shared" si="3"/>
        <v>25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100</v>
      </c>
      <c r="D13" s="24">
        <f t="shared" si="0"/>
        <v>25</v>
      </c>
      <c r="E13" s="24">
        <f t="shared" si="1"/>
        <v>25</v>
      </c>
      <c r="F13" s="24">
        <f t="shared" si="2"/>
        <v>25</v>
      </c>
      <c r="G13" s="24">
        <f t="shared" si="3"/>
        <v>25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100</v>
      </c>
      <c r="D15" s="24">
        <f t="shared" si="0"/>
        <v>25</v>
      </c>
      <c r="E15" s="24">
        <f t="shared" si="1"/>
        <v>25</v>
      </c>
      <c r="F15" s="24">
        <f t="shared" si="2"/>
        <v>25</v>
      </c>
      <c r="G15" s="24">
        <f t="shared" si="3"/>
        <v>25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200</v>
      </c>
      <c r="D23" s="24">
        <f t="shared" si="0"/>
        <v>50</v>
      </c>
      <c r="E23" s="24">
        <f t="shared" si="1"/>
        <v>50</v>
      </c>
      <c r="F23" s="24">
        <f t="shared" si="2"/>
        <v>50</v>
      </c>
      <c r="G23" s="24">
        <f t="shared" si="3"/>
        <v>50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493</v>
      </c>
      <c r="D30" s="24">
        <f t="shared" si="0"/>
        <v>123</v>
      </c>
      <c r="E30" s="24">
        <f t="shared" si="1"/>
        <v>123</v>
      </c>
      <c r="F30" s="24">
        <f t="shared" si="2"/>
        <v>123</v>
      </c>
      <c r="G30" s="24">
        <f t="shared" si="3"/>
        <v>124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279</v>
      </c>
      <c r="D31" s="24">
        <f t="shared" si="0"/>
        <v>70</v>
      </c>
      <c r="E31" s="24">
        <f t="shared" si="1"/>
        <v>70</v>
      </c>
      <c r="F31" s="24">
        <f t="shared" si="2"/>
        <v>70</v>
      </c>
      <c r="G31" s="24">
        <f t="shared" si="3"/>
        <v>69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300</v>
      </c>
      <c r="D32" s="24">
        <f t="shared" si="0"/>
        <v>75</v>
      </c>
      <c r="E32" s="24">
        <f t="shared" si="1"/>
        <v>75</v>
      </c>
      <c r="F32" s="24">
        <f t="shared" si="2"/>
        <v>75</v>
      </c>
      <c r="G32" s="24">
        <f t="shared" si="3"/>
        <v>75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100</v>
      </c>
      <c r="D36" s="24">
        <f t="shared" si="0"/>
        <v>25</v>
      </c>
      <c r="E36" s="24">
        <f t="shared" si="1"/>
        <v>25</v>
      </c>
      <c r="F36" s="24">
        <f t="shared" si="2"/>
        <v>25</v>
      </c>
      <c r="G36" s="24">
        <f t="shared" si="3"/>
        <v>25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2372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593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52" activePane="bottomRight" state="frozen"/>
      <selection pane="topRight"/>
      <selection pane="bottomLeft"/>
      <selection pane="bottomRight" activeCell="C7" sqref="C7:C6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30</v>
      </c>
    </row>
    <row r="3" spans="1:7" ht="15.75" customHeight="1" x14ac:dyDescent="0.25">
      <c r="B3" s="3" t="s">
        <v>112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50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50"/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50">
        <v>300</v>
      </c>
      <c r="D9" s="24">
        <f t="shared" si="0"/>
        <v>75</v>
      </c>
      <c r="E9" s="24">
        <f t="shared" si="1"/>
        <v>75</v>
      </c>
      <c r="F9" s="24">
        <f t="shared" si="2"/>
        <v>75</v>
      </c>
      <c r="G9" s="24">
        <f t="shared" si="3"/>
        <v>75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50">
        <v>300</v>
      </c>
      <c r="D10" s="24">
        <f t="shared" si="0"/>
        <v>75</v>
      </c>
      <c r="E10" s="24">
        <f t="shared" si="1"/>
        <v>75</v>
      </c>
      <c r="F10" s="24">
        <f t="shared" si="2"/>
        <v>75</v>
      </c>
      <c r="G10" s="24">
        <f t="shared" si="3"/>
        <v>75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50"/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50"/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50">
        <v>200</v>
      </c>
      <c r="D13" s="24">
        <f t="shared" si="0"/>
        <v>50</v>
      </c>
      <c r="E13" s="24">
        <f t="shared" si="1"/>
        <v>50</v>
      </c>
      <c r="F13" s="24">
        <f t="shared" si="2"/>
        <v>50</v>
      </c>
      <c r="G13" s="24">
        <f t="shared" si="3"/>
        <v>50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50"/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/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/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/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/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588</v>
      </c>
      <c r="D19" s="24">
        <f t="shared" si="0"/>
        <v>147</v>
      </c>
      <c r="E19" s="24">
        <f t="shared" si="1"/>
        <v>147</v>
      </c>
      <c r="F19" s="24">
        <f t="shared" si="2"/>
        <v>147</v>
      </c>
      <c r="G19" s="24">
        <f t="shared" si="3"/>
        <v>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/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/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/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/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/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/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/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/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/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/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50">
        <v>400</v>
      </c>
      <c r="D36" s="24">
        <f t="shared" si="0"/>
        <v>100</v>
      </c>
      <c r="E36" s="24">
        <f t="shared" si="1"/>
        <v>100</v>
      </c>
      <c r="F36" s="24">
        <f t="shared" si="2"/>
        <v>100</v>
      </c>
      <c r="G36" s="24">
        <f t="shared" si="3"/>
        <v>100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/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</v>
      </c>
      <c r="D66" s="27">
        <f t="shared" si="4"/>
        <v>25</v>
      </c>
      <c r="E66" s="27">
        <f t="shared" si="5"/>
        <v>25</v>
      </c>
      <c r="F66" s="27">
        <f t="shared" si="6"/>
        <v>25</v>
      </c>
      <c r="G66" s="27">
        <f t="shared" si="7"/>
        <v>25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2088</v>
      </c>
      <c r="D67" s="30">
        <f t="shared" ref="D67:G67" si="8">SUM(D7:D66)</f>
        <v>522</v>
      </c>
      <c r="E67" s="30">
        <f t="shared" si="8"/>
        <v>522</v>
      </c>
      <c r="F67" s="30">
        <f t="shared" si="8"/>
        <v>522</v>
      </c>
      <c r="G67" s="30">
        <f t="shared" si="8"/>
        <v>522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2023-02-10T03:45:13Z</cp:lastPrinted>
  <dcterms:created xsi:type="dcterms:W3CDTF">2020-12-29T12:26:51Z</dcterms:created>
  <dcterms:modified xsi:type="dcterms:W3CDTF">2023-05-04T09:49:56Z</dcterms:modified>
  <cp:category/>
</cp:coreProperties>
</file>